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8800" windowHeight="1143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7" r:id="rId6"/>
  </sheets>
  <definedNames>
    <definedName name="_xlnm._FilterDatabase" localSheetId="0" hidden="1">Лист1!$A$11:$AH$31</definedName>
    <definedName name="_xlnm._FilterDatabase" localSheetId="1" hidden="1">Лист2!$A$5:$H$26</definedName>
    <definedName name="_xlnm._FilterDatabase" localSheetId="4" hidden="1">Лист5!$B$13:$J$15</definedName>
  </definedNames>
  <calcPr calcId="125725"/>
</workbook>
</file>

<file path=xl/calcChain.xml><?xml version="1.0" encoding="utf-8"?>
<calcChain xmlns="http://schemas.openxmlformats.org/spreadsheetml/2006/main">
  <c r="D25" i="2"/>
  <c r="D26" l="1"/>
  <c r="C25"/>
  <c r="C26" s="1"/>
  <c r="I16" i="7"/>
  <c r="G16"/>
  <c r="F16"/>
  <c r="E17" i="1"/>
  <c r="H60"/>
  <c r="F60"/>
  <c r="G60"/>
  <c r="N16" i="7" l="1"/>
  <c r="J16"/>
  <c r="V16"/>
  <c r="R16"/>
</calcChain>
</file>

<file path=xl/sharedStrings.xml><?xml version="1.0" encoding="utf-8"?>
<sst xmlns="http://schemas.openxmlformats.org/spreadsheetml/2006/main" count="444" uniqueCount="232">
  <si>
    <t>Средне-списоч-ная числен-ность работни-ков,                          чел.</t>
  </si>
  <si>
    <t xml:space="preserve">Адрес   </t>
  </si>
  <si>
    <t>№ п/п</t>
  </si>
  <si>
    <t>Балансовая стоимость (тыс.руб.)</t>
  </si>
  <si>
    <t>Сведения о правообладателе</t>
  </si>
  <si>
    <t>Када-стровый номер</t>
  </si>
  <si>
    <t xml:space="preserve">РАЗДЕЛ 1. </t>
  </si>
  <si>
    <t>Сведения о муниципальном недвижимом имуществе</t>
  </si>
  <si>
    <t>Реквизиты документов-оснований (прекра-щения) права муниципаль-ной собствен-ности</t>
  </si>
  <si>
    <t>Амортиза-ция/износ (тыс.руб)</t>
  </si>
  <si>
    <t xml:space="preserve">РАЗДЕЛ 2. </t>
  </si>
  <si>
    <t>Сведения о муниципальном движимом имуществе</t>
  </si>
  <si>
    <t>Наименование движимого имущества</t>
  </si>
  <si>
    <t>Дата  возникновения и прекращения права муниципальной собственности</t>
  </si>
  <si>
    <t>Реквизиты  документов – оснований  возникновения (прекращения) права муниципальной собственности</t>
  </si>
  <si>
    <t>Сведения об  ограничениях (обременениях) с указанием основания и даты их возниновения и прекращения</t>
  </si>
  <si>
    <t>Амортизация/ износ (тыс.руб.)</t>
  </si>
  <si>
    <t>Итого</t>
  </si>
  <si>
    <t>Всего</t>
  </si>
  <si>
    <t>Наименование акционерного общества- эмитента, ОГРН</t>
  </si>
  <si>
    <t>Количество акций, выпущенных акционерным обществом (с указанием количества привилегированных акций)</t>
  </si>
  <si>
    <t>Размер доли в уставном капитале, принадлежащей муниципальному образованию, %</t>
  </si>
  <si>
    <t>Номинальная стоимость акций</t>
  </si>
  <si>
    <t>находящихся в муниципальной собственности</t>
  </si>
  <si>
    <t>Наименование  хозяйственного  общества,   товарищества, ОГРН</t>
  </si>
  <si>
    <t>Размер уставного  (складочного) капитала  хозяйственного общества, товарищества</t>
  </si>
  <si>
    <t>Размер доли в уставном  (складочном) капитале,  принадлежащей  муниципальному   образованию, %</t>
  </si>
  <si>
    <t>капиталах хозяйственных обществ и товариществ,</t>
  </si>
  <si>
    <t>Адрес</t>
  </si>
  <si>
    <t xml:space="preserve">Полное наименование и организационно-правовая форма юридического лица    </t>
  </si>
  <si>
    <t>ОГРН и дата регистрации</t>
  </si>
  <si>
    <t xml:space="preserve">Балансовая стоимость основных средств (фондов) тыс.руб.  </t>
  </si>
  <si>
    <t xml:space="preserve">Остаточная стоимость основных средств (фондов) тыс.руб.  </t>
  </si>
  <si>
    <t xml:space="preserve">РАЗДЕЛ 3. </t>
  </si>
  <si>
    <t>Сведения о муниципальных унитарных предприятиях, муниципальных учреждениях, хозяйственных обществах,</t>
  </si>
  <si>
    <t>товариществах, акции, доли (вклады) в уставном (складочном) капитале которых принадлежат муниципальному образованию,</t>
  </si>
  <si>
    <t>иных юридических лицах, в которых муниципальное образование является учредителем</t>
  </si>
  <si>
    <t>3.1. Муниципальные предприятия</t>
  </si>
  <si>
    <t>3.2. Муниципальные учреждения</t>
  </si>
  <si>
    <t>3.3. Хозяйственные общества, товарищества, акции, доли (вклады) в уставном (складочном) капитале 
которых принадлежат  муниципальному образованию, иные юридические лица,                        
                       в которых муниципальный район является учредителем</t>
  </si>
  <si>
    <t>Итого по разделу 3</t>
  </si>
  <si>
    <t>Кадастровая стоимость (тыс.руб.)</t>
  </si>
  <si>
    <t xml:space="preserve"> - </t>
  </si>
  <si>
    <t xml:space="preserve">Размер уставного фонда (для муниципаль-ных унитар-ных пред-приятий) тыс.руб. </t>
  </si>
  <si>
    <t xml:space="preserve">Дата возникновения и прекращения права </t>
  </si>
  <si>
    <t>1.1 Сооружения</t>
  </si>
  <si>
    <t>1.2 Нежилые здания (помещения)</t>
  </si>
  <si>
    <t>1.3 Дороги</t>
  </si>
  <si>
    <t>2.1 Транспортные средства</t>
  </si>
  <si>
    <t>2.2 Имущество стоимостью 200 000 руб и выше (особо ценное)</t>
  </si>
  <si>
    <t>РНМИ</t>
  </si>
  <si>
    <t>2.3  Иное имущество</t>
  </si>
  <si>
    <t>2.4  Сведения об акциях акционерных обществ,</t>
  </si>
  <si>
    <t>2.5 Сведения о долях (вкладах) в уставных (складочных)</t>
  </si>
  <si>
    <t>в том числе земельные участки</t>
  </si>
  <si>
    <t>1.4  Жилищный фонд</t>
  </si>
  <si>
    <t>1.5 Земельные участки</t>
  </si>
  <si>
    <t>Реквизиты доку-мента -  основа-ния  создания юридического ли-ца (участия муни-ципального обра-зования в созда-нии (уставном капитале) юриди-ческого лица)</t>
  </si>
  <si>
    <t>Размер доли,  принадлежа-щей муници-пальному образованию (для хозяй-ственных обществ и товариществ) (%)</t>
  </si>
  <si>
    <t>Объекты недвижимости</t>
  </si>
  <si>
    <t>всего</t>
  </si>
  <si>
    <t>в т.ч. жилой фонд</t>
  </si>
  <si>
    <t>в т.ч.</t>
  </si>
  <si>
    <t>жилой фонд</t>
  </si>
  <si>
    <t>ул.Центральная 100, с.Хмелевое Корочанский район</t>
  </si>
  <si>
    <t>Жилой дом</t>
  </si>
  <si>
    <t>26.03.2015 г.</t>
  </si>
  <si>
    <t>-</t>
  </si>
  <si>
    <t>Административное Здание</t>
  </si>
  <si>
    <t>с. Бубново, ул. Центральная 32</t>
  </si>
  <si>
    <t>31:09:0606001:27</t>
  </si>
  <si>
    <t>09.04.2008 г.</t>
  </si>
  <si>
    <t>Здание дома культуры</t>
  </si>
  <si>
    <t>с. Бубново, ул. Маркашовой А.И. 17</t>
  </si>
  <si>
    <t>31:09:0606001:262</t>
  </si>
  <si>
    <t>31:09:0103001:322</t>
  </si>
  <si>
    <t>31:09:0602001:64</t>
  </si>
  <si>
    <t>Автомобильная дорога с. Хмелевое</t>
  </si>
  <si>
    <t>с. Хмелевое, Корочаснкий район</t>
  </si>
  <si>
    <t>20.12.2013 г.</t>
  </si>
  <si>
    <t>09.07.2014 г.</t>
  </si>
  <si>
    <t>Автомобильная дорога с. Бубново</t>
  </si>
  <si>
    <t>с. Бубново, Корочаснкий район</t>
  </si>
  <si>
    <t>09.07.202014 г.</t>
  </si>
  <si>
    <t>Земли для кладбищ</t>
  </si>
  <si>
    <t>с. Хмелевое, Корочанский район</t>
  </si>
  <si>
    <t>с. Бубново, Корочанский район</t>
  </si>
  <si>
    <t>31:09:0606013:2</t>
  </si>
  <si>
    <t>31:09:0602002:52</t>
  </si>
  <si>
    <t>31.12.2014 г.</t>
  </si>
  <si>
    <t>Земли населённых пунктов для ведения личного подсобного хозяйства</t>
  </si>
  <si>
    <t>ул. Центральная 100, с. Хмелевое, Корочаснкий район</t>
  </si>
  <si>
    <t>31:09:0602001:41</t>
  </si>
  <si>
    <t>Земли сельскохозяйственного назначения для сельскохозяйственного производства</t>
  </si>
  <si>
    <t>В границах СПК "Победа" Корочанский район</t>
  </si>
  <si>
    <t>В границах СПК "Хмелевской" Корочанский район</t>
  </si>
  <si>
    <t>Автомобиль легоквой ВАЗ 21074</t>
  </si>
  <si>
    <t>Администрация Бубновского сельского поселения</t>
  </si>
  <si>
    <t>Трактор Беларус РУП МТЗ</t>
  </si>
  <si>
    <t>01.07.203 г.</t>
  </si>
  <si>
    <t>Казна Бубновского сельского поселения</t>
  </si>
  <si>
    <t>Стелла "Корочанский район", граница Корочанского и Чернянского районов</t>
  </si>
  <si>
    <t>Детская площадка</t>
  </si>
  <si>
    <t>26.04.2013 г.</t>
  </si>
  <si>
    <t>Ж/б ограждение кладбища с. Хмелевое</t>
  </si>
  <si>
    <t>Ж/б ограждение кладбища с. Бубново</t>
  </si>
  <si>
    <t>Детская спортивная площадка</t>
  </si>
  <si>
    <t>Памятник воинской славы Братская могила 3 неизвестных советских воинов, погибших в боях с фашисткими захватчиками в центре с.Бубново</t>
  </si>
  <si>
    <t>с.Бубново, Корочанский район</t>
  </si>
  <si>
    <t>31:09:0606008:64</t>
  </si>
  <si>
    <t>Памятник Воинской славы Братская могила 13 неизвестных советских воинов, погибших в боях с фашистскими захватчиками в центре с. Хмелевое</t>
  </si>
  <si>
    <t>с. Хмелеове, Корочанский район</t>
  </si>
  <si>
    <t>Мемориальный стенд на братскую могилу с. Хмелевое</t>
  </si>
  <si>
    <t>20.12.2018 г.</t>
  </si>
  <si>
    <t>Распоряжение администрации Бубновского сельского поселения "О включении в реестр муниципальной собственности Бубновского сельского поселения" №17 от 20.12.2018 г.</t>
  </si>
  <si>
    <t>с. Хмелевое, ул. Интернациональная 8</t>
  </si>
  <si>
    <t>31:09:0606008:47</t>
  </si>
  <si>
    <t>31:09:0602002:43</t>
  </si>
  <si>
    <t>Акт приема-передачи имущества муниципальной собственности Корочанского района в собственность Бубновского сельского поеселения от 20.12.2007</t>
  </si>
  <si>
    <t>Договор-купли продажи от 29.04.2013 г №0126300008613000037-0057941-01</t>
  </si>
  <si>
    <t>Акт-приема передачи имущества муниципальной собственности Корочанского района в собственность Бубновского сельского поеселения от 20.12.2007 года</t>
  </si>
  <si>
    <t xml:space="preserve">Распоряжение администрации поселения о включении (исключении) в реестр муниципальной собственности Бубновского сельского поселения№15 от 20.12.2013 г </t>
  </si>
  <si>
    <t>Казна Бубновского селького поселения</t>
  </si>
  <si>
    <t>Распоряжение администрации поселения о включении (исключении) в реестр муниципальной собственности Бубновского сельского поселения №14/1 от 01.04.2015 г</t>
  </si>
  <si>
    <t>01.01.2019 г.</t>
  </si>
  <si>
    <t>Под зданием клуба</t>
  </si>
  <si>
    <t>Под зданием администрации</t>
  </si>
  <si>
    <t>31:09:0606008:56</t>
  </si>
  <si>
    <t>Распоряжение администрации поселения о включении (исключении) в реестр муниципальной собственности Бубновского сельского поселения №22 от 09.07.2014 г</t>
  </si>
  <si>
    <t>Распоряжение администрации поселения о включении (исключении) в реестр муниципальной собственности Бубновского сельского поселения № 115 от 20.12.2013 г</t>
  </si>
  <si>
    <t xml:space="preserve">Распоряжение администрации поселения о включении (исключении) в реестр муниципальной собственности Бубновского сельского поселения№ 115 от 20.12.2013 г </t>
  </si>
  <si>
    <t>Иное движимое имущество</t>
  </si>
  <si>
    <t>Администрация Бубновского сельского поселения муниципального района "Корочанский район" Белгородской области</t>
  </si>
  <si>
    <t>309214, Белгородская область, Корочанский район, с. Бубново, ул. Центральная 32</t>
  </si>
  <si>
    <t>1063120003044, 23.01.2006 г.</t>
  </si>
  <si>
    <t>земли населённых пунктов</t>
  </si>
  <si>
    <t>земли сельскохозяйственного назначения</t>
  </si>
  <si>
    <t>Свидетельство серия 31 №001703051</t>
  </si>
  <si>
    <t>Земское собрание Бубновского сельского поселения муниципального района "Корочанский район" Белгородской области</t>
  </si>
  <si>
    <t>1063120005398, 30.01.2006 г.</t>
  </si>
  <si>
    <t>Свидетельство серия 31 №001703158</t>
  </si>
  <si>
    <t>31:09:0606001:7</t>
  </si>
  <si>
    <t>Для ведения личного подсобного хозяйства</t>
  </si>
  <si>
    <t xml:space="preserve">30.10.2020 г. </t>
  </si>
  <si>
    <t>Решение Земского собрания Бубновского сельского поселения "О принятии имущества в собственность Бубновского сельского поселения муниципального района "Корочанский район" Белгородской области"</t>
  </si>
  <si>
    <t>Для сельскохозяйственного производства</t>
  </si>
  <si>
    <t>31:09:0000000:1226</t>
  </si>
  <si>
    <t>Белгородская область, р-н Корочанский, в границах СПК "Победа"</t>
  </si>
  <si>
    <t>обл. Белгородская, р-н Корочанский, с. Бубново</t>
  </si>
  <si>
    <t>Белгородская область, р-н Корочанский, в границах СПК "Хмелевской" (ранее к-з "Ленинский путь")</t>
  </si>
  <si>
    <t>31:09:0604002:79</t>
  </si>
  <si>
    <t>31:09:0602005:40</t>
  </si>
  <si>
    <t>обл. Белгородская, р-н Корочанский, с. Хмелевое, ул. Новая</t>
  </si>
  <si>
    <t>31:09:0606005:4</t>
  </si>
  <si>
    <t>31:09:0606010:39</t>
  </si>
  <si>
    <t>Белгородская область, р-н Корочанский, с. Бубново, ул. Заводы, 13</t>
  </si>
  <si>
    <t>31:09:0606011:2</t>
  </si>
  <si>
    <t>Объекты культурного наследия регионального значения</t>
  </si>
  <si>
    <t>31:09:0103001:370</t>
  </si>
  <si>
    <t>Автомобиль легоквой LADA 217030</t>
  </si>
  <si>
    <t>Косилка ротационная, Косилка ротационная навесная КРН 2,1</t>
  </si>
  <si>
    <t>Форма №4 к реестру для поселений</t>
  </si>
  <si>
    <t>Форма 5</t>
  </si>
  <si>
    <t xml:space="preserve">Наименование муниципального образования </t>
  </si>
  <si>
    <t>Количество юридических лиц, шт.</t>
  </si>
  <si>
    <t>Балансовая стоимость имущества</t>
  </si>
  <si>
    <t>Остаточная стоимость имущества</t>
  </si>
  <si>
    <t>количество</t>
  </si>
  <si>
    <t>общая площадь кв.м</t>
  </si>
  <si>
    <t>Всего:</t>
  </si>
  <si>
    <t xml:space="preserve">в том числе казна: </t>
  </si>
  <si>
    <t>учреждения</t>
  </si>
  <si>
    <t>в т.ч.                                    жилой фонд</t>
  </si>
  <si>
    <t>в т.ч. недвижимое</t>
  </si>
  <si>
    <t>движимое</t>
  </si>
  <si>
    <t>Бубновское сельское поселение</t>
  </si>
  <si>
    <t>Акт приема-передачи имущества муниципальной собственности Корочанского района в собственность Бубновского сельского поеселения №2 от 09.09.2021</t>
  </si>
  <si>
    <t>КБЛ0000334 от 20.04.2021 г.</t>
  </si>
  <si>
    <t>Разбр. Песка  А-415, Разбрасыватель песка</t>
  </si>
  <si>
    <t>Акт приема -передачи от 04.10.2021 г.к договору № 022702 от 31.03.2021</t>
  </si>
  <si>
    <t>по состоянию на 1 января 2023 года</t>
  </si>
  <si>
    <t>31:09:0103001:182</t>
  </si>
  <si>
    <t>ул.Центральная 122, с.Хмелевое Корочанский район</t>
  </si>
  <si>
    <t>Здание</t>
  </si>
  <si>
    <t>Белгородская обл., р-н Корочанский, с. Бубново</t>
  </si>
  <si>
    <t>31:09:0606011:16</t>
  </si>
  <si>
    <t>Сооружение коммунального хозяйства</t>
  </si>
  <si>
    <t>здание</t>
  </si>
  <si>
    <t>31:09:0606011:18</t>
  </si>
  <si>
    <t>31:09:0606011:17</t>
  </si>
  <si>
    <t>31:09:0000000:1400</t>
  </si>
  <si>
    <t>31:09:0605001:60</t>
  </si>
  <si>
    <t>31:09:0607001:34</t>
  </si>
  <si>
    <t>31:09:0604002:97</t>
  </si>
  <si>
    <t>Для строительства храма</t>
  </si>
  <si>
    <t>31:09:0606003:18</t>
  </si>
  <si>
    <t>Местоположение установлено относительно
ориентира, расположенного в границах участка.
Почтовый адрес ориентира: обл. Белгородская, р-
н Корочанский, с. Бубново.</t>
  </si>
  <si>
    <t>отдых</t>
  </si>
  <si>
    <t>31:09:0606004:62</t>
  </si>
  <si>
    <t>Российская Федерация, Белгородская область, р-н
Корочанский, Бубновское сельское поселение, с.
Бубново</t>
  </si>
  <si>
    <t>31:09:0606008:37</t>
  </si>
  <si>
    <t>Скотоводство</t>
  </si>
  <si>
    <t>31:09:0606011:15</t>
  </si>
  <si>
    <t>31:09:0606011:7</t>
  </si>
  <si>
    <t>Белгородская область, р-н Корочанский, с.
Бубново</t>
  </si>
  <si>
    <t>Решение Земского собрания о принятии имущества в собственность Бубновского сельского поселения №231 от 30.09.2022</t>
  </si>
  <si>
    <t>28.07.2020 г.</t>
  </si>
  <si>
    <t>17.03.2022 г.</t>
  </si>
  <si>
    <t xml:space="preserve">  </t>
  </si>
  <si>
    <t>21.11.2017 г.</t>
  </si>
  <si>
    <t>Постановление администрации муниципального района "Корочанский район" о предоставлении в постоянное пользование земельного участка Бубновскому сельскому поселению №568 от 01.11.2017</t>
  </si>
  <si>
    <t>05.03.2022 г.</t>
  </si>
  <si>
    <t>Заявление о госуд.кадастров.учете недвижимого имущества гос.регистрации прав на недвижимое имущество № МFC-0464/2021-44957-1 от 09.06.2021</t>
  </si>
  <si>
    <t>(тыс.руб.)</t>
  </si>
  <si>
    <t xml:space="preserve">Распоряжение администрации поселения о включении (исключении) в реестр муниципальной собственности Бубновского сельского поселения№15 от 20.12.2013 года </t>
  </si>
  <si>
    <t xml:space="preserve">Распоряжение администрации поселения о включении (исключении) в реестр муниципальной собственности Бубновского сельского поселения№15 от 20.12.2013 года  </t>
  </si>
  <si>
    <t xml:space="preserve">Решение Земского собрания о принятии имущества в собственность Бубновского сельского поселения №231 от 30.09.2022 года </t>
  </si>
  <si>
    <t xml:space="preserve">Распоряжение администрации Бубновского сельского поселения "О включении в реестр муниципальной собственности Бубновского сельского поселения" №17 от 20.12.2018 года </t>
  </si>
  <si>
    <t xml:space="preserve">Распоряжение администрации поселения о включении (исключении) в реестр муниципальной собственности Бубновского сельского поселения№115 от 20.12.2013  года </t>
  </si>
  <si>
    <t xml:space="preserve">Распоряжение администрации поселения о включении (исключении) в реестр муниципальной собственности Бубновского сельского поселения №22 от 09.07.2014 года  </t>
  </si>
  <si>
    <t xml:space="preserve">Распоряжение администрации поселения о включении (исключении) в реестр муниципальной собственности Бубновского сельского поселения №14/1 от 01.04.2015 года </t>
  </si>
  <si>
    <t xml:space="preserve">Распоряжение администрации поселения о включении (исключении) в реестр муниципальной собственности Бубновского сельского поселения №58 от 31.12.2014 года </t>
  </si>
  <si>
    <t>Реестр муниципального имущества Бубновского сельского поселения</t>
  </si>
  <si>
    <t>Сводный реестр муниципального имущества (акций, долей хозяйственных обществ),</t>
  </si>
  <si>
    <t xml:space="preserve">являющегося собственностью Бубновского сельского поселения </t>
  </si>
  <si>
    <t>по состоянию на 01.01.2023 года</t>
  </si>
  <si>
    <t xml:space="preserve">хозяйст-венные общества с долей муниц. собств. </t>
  </si>
  <si>
    <t>предприятия</t>
  </si>
  <si>
    <t>Наименование недвижимого имущества</t>
  </si>
  <si>
    <t xml:space="preserve">Общая площадь, протяженность, глубина,объем (м2, м, м3) </t>
  </si>
  <si>
    <t>Сведения об ограничениях (обремене-ниях) с указанием основания и даты их возникновения и прекращения</t>
  </si>
  <si>
    <t>Утвержден решением земского собрания Бубновского сельского поселения муниципального района "Корочанский район" от 27 февраля 2023 г. № 257</t>
  </si>
</sst>
</file>

<file path=xl/styles.xml><?xml version="1.0" encoding="utf-8"?>
<styleSheet xmlns="http://schemas.openxmlformats.org/spreadsheetml/2006/main">
  <numFmts count="5">
    <numFmt numFmtId="164" formatCode="#,##0.00_р_."/>
    <numFmt numFmtId="165" formatCode="0.0"/>
    <numFmt numFmtId="166" formatCode="000000"/>
    <numFmt numFmtId="167" formatCode="#,##0\ _₽"/>
    <numFmt numFmtId="168" formatCode="#,##0.0"/>
  </numFmts>
  <fonts count="12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top" wrapText="1"/>
    </xf>
    <xf numFmtId="0" fontId="4" fillId="0" borderId="0" xfId="0" applyFont="1" applyFill="1"/>
    <xf numFmtId="0" fontId="6" fillId="0" borderId="0" xfId="0" applyFont="1" applyFill="1" applyAlignment="1">
      <alignment horizontal="center" vertical="center"/>
    </xf>
    <xf numFmtId="0" fontId="7" fillId="0" borderId="0" xfId="0" applyFont="1" applyFill="1"/>
    <xf numFmtId="0" fontId="7" fillId="0" borderId="0" xfId="0" applyFont="1"/>
    <xf numFmtId="0" fontId="4" fillId="0" borderId="0" xfId="0" applyFont="1" applyFill="1" applyAlignment="1">
      <alignment horizontal="right" vertical="center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right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top" wrapText="1"/>
    </xf>
    <xf numFmtId="0" fontId="4" fillId="0" borderId="0" xfId="0" applyFont="1"/>
    <xf numFmtId="0" fontId="4" fillId="0" borderId="4" xfId="0" applyFont="1" applyBorder="1"/>
    <xf numFmtId="49" fontId="4" fillId="0" borderId="4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14" fontId="3" fillId="0" borderId="3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vertical="top"/>
    </xf>
    <xf numFmtId="168" fontId="6" fillId="0" borderId="3" xfId="0" applyNumberFormat="1" applyFont="1" applyFill="1" applyBorder="1" applyAlignment="1">
      <alignment vertical="top" wrapText="1"/>
    </xf>
    <xf numFmtId="168" fontId="6" fillId="0" borderId="3" xfId="0" applyNumberFormat="1" applyFont="1" applyFill="1" applyBorder="1" applyAlignment="1">
      <alignment horizontal="right" vertical="top" wrapText="1"/>
    </xf>
    <xf numFmtId="14" fontId="1" fillId="0" borderId="3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/>
    </xf>
    <xf numFmtId="164" fontId="1" fillId="0" borderId="3" xfId="0" applyNumberFormat="1" applyFont="1" applyFill="1" applyBorder="1" applyAlignment="1">
      <alignment vertical="top"/>
    </xf>
    <xf numFmtId="164" fontId="1" fillId="0" borderId="3" xfId="0" applyNumberFormat="1" applyFont="1" applyFill="1" applyBorder="1" applyAlignment="1">
      <alignment horizontal="right" vertical="top"/>
    </xf>
    <xf numFmtId="4" fontId="6" fillId="0" borderId="3" xfId="0" applyNumberFormat="1" applyFont="1" applyFill="1" applyBorder="1" applyAlignment="1">
      <alignment vertical="top"/>
    </xf>
    <xf numFmtId="4" fontId="6" fillId="0" borderId="3" xfId="0" applyNumberFormat="1" applyFont="1" applyFill="1" applyBorder="1" applyAlignment="1">
      <alignment horizontal="right" vertical="top"/>
    </xf>
    <xf numFmtId="14" fontId="3" fillId="0" borderId="3" xfId="0" applyNumberFormat="1" applyFont="1" applyFill="1" applyBorder="1" applyAlignment="1">
      <alignment horizontal="center" vertical="top"/>
    </xf>
    <xf numFmtId="0" fontId="3" fillId="0" borderId="3" xfId="0" applyFont="1" applyFill="1" applyBorder="1" applyAlignment="1">
      <alignment vertical="top"/>
    </xf>
    <xf numFmtId="0" fontId="1" fillId="0" borderId="3" xfId="0" applyFont="1" applyFill="1" applyBorder="1" applyAlignment="1">
      <alignment vertical="top"/>
    </xf>
    <xf numFmtId="14" fontId="1" fillId="0" borderId="3" xfId="0" applyNumberFormat="1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6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horizontal="right" vertical="top"/>
    </xf>
    <xf numFmtId="0" fontId="3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left" vertical="top" wrapText="1"/>
    </xf>
    <xf numFmtId="2" fontId="6" fillId="0" borderId="3" xfId="0" applyNumberFormat="1" applyFont="1" applyFill="1" applyBorder="1" applyAlignment="1">
      <alignment horizontal="center" vertical="top"/>
    </xf>
    <xf numFmtId="0" fontId="4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1" fontId="6" fillId="0" borderId="3" xfId="0" applyNumberFormat="1" applyFont="1" applyFill="1" applyBorder="1" applyAlignment="1">
      <alignment horizontal="center" vertical="top"/>
    </xf>
    <xf numFmtId="165" fontId="6" fillId="0" borderId="3" xfId="0" applyNumberFormat="1" applyFont="1" applyFill="1" applyBorder="1" applyAlignment="1">
      <alignment horizontal="center" vertical="top"/>
    </xf>
    <xf numFmtId="4" fontId="6" fillId="0" borderId="3" xfId="0" applyNumberFormat="1" applyFont="1" applyFill="1" applyBorder="1" applyAlignment="1">
      <alignment horizontal="center" vertical="top"/>
    </xf>
    <xf numFmtId="167" fontId="6" fillId="0" borderId="3" xfId="0" applyNumberFormat="1" applyFont="1" applyFill="1" applyBorder="1" applyAlignment="1">
      <alignment horizontal="center" vertical="top"/>
    </xf>
    <xf numFmtId="164" fontId="4" fillId="0" borderId="0" xfId="0" applyNumberFormat="1" applyFont="1" applyFill="1"/>
    <xf numFmtId="164" fontId="1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4" fontId="4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164" fontId="10" fillId="0" borderId="0" xfId="0" applyNumberFormat="1" applyFont="1" applyFill="1" applyAlignment="1">
      <alignment vertical="center"/>
    </xf>
    <xf numFmtId="164" fontId="10" fillId="0" borderId="0" xfId="0" applyNumberFormat="1" applyFont="1" applyFill="1" applyAlignment="1">
      <alignment horizontal="right" vertical="center"/>
    </xf>
    <xf numFmtId="164" fontId="10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center"/>
    </xf>
    <xf numFmtId="2" fontId="3" fillId="0" borderId="0" xfId="0" applyNumberFormat="1" applyFont="1" applyFill="1"/>
    <xf numFmtId="0" fontId="3" fillId="0" borderId="0" xfId="0" applyFont="1" applyFill="1" applyBorder="1"/>
    <xf numFmtId="4" fontId="6" fillId="0" borderId="0" xfId="0" applyNumberFormat="1" applyFont="1" applyFill="1" applyAlignment="1">
      <alignment vertical="center" wrapText="1"/>
    </xf>
    <xf numFmtId="164" fontId="3" fillId="0" borderId="0" xfId="0" applyNumberFormat="1" applyFont="1" applyFill="1"/>
    <xf numFmtId="2" fontId="3" fillId="3" borderId="0" xfId="0" applyNumberFormat="1" applyFont="1" applyFill="1"/>
    <xf numFmtId="0" fontId="3" fillId="3" borderId="0" xfId="0" applyFont="1" applyFill="1"/>
    <xf numFmtId="0" fontId="3" fillId="2" borderId="0" xfId="0" applyFont="1" applyFill="1"/>
    <xf numFmtId="2" fontId="3" fillId="0" borderId="0" xfId="0" applyNumberFormat="1" applyFont="1" applyFill="1" applyAlignment="1">
      <alignment horizontal="center" vertical="center" wrapText="1"/>
    </xf>
    <xf numFmtId="4" fontId="3" fillId="0" borderId="0" xfId="0" applyNumberFormat="1" applyFont="1" applyFill="1"/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Border="1" applyAlignment="1">
      <alignment horizontal="center" vertical="top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2" fontId="3" fillId="0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top"/>
    </xf>
    <xf numFmtId="164" fontId="3" fillId="3" borderId="3" xfId="0" applyNumberFormat="1" applyFont="1" applyFill="1" applyBorder="1" applyAlignment="1">
      <alignment vertical="top" wrapText="1"/>
    </xf>
    <xf numFmtId="2" fontId="3" fillId="3" borderId="3" xfId="0" applyNumberFormat="1" applyFont="1" applyFill="1" applyBorder="1" applyAlignment="1">
      <alignment vertical="top" wrapText="1"/>
    </xf>
    <xf numFmtId="14" fontId="3" fillId="3" borderId="3" xfId="0" applyNumberFormat="1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2" fontId="6" fillId="0" borderId="3" xfId="0" applyNumberFormat="1" applyFont="1" applyFill="1" applyBorder="1" applyAlignment="1">
      <alignment vertical="top" wrapText="1"/>
    </xf>
    <xf numFmtId="164" fontId="3" fillId="0" borderId="3" xfId="0" applyNumberFormat="1" applyFont="1" applyFill="1" applyBorder="1" applyAlignment="1">
      <alignment vertical="top" wrapText="1"/>
    </xf>
    <xf numFmtId="2" fontId="3" fillId="0" borderId="3" xfId="0" applyNumberFormat="1" applyFont="1" applyFill="1" applyBorder="1" applyAlignment="1">
      <alignment vertical="top" wrapText="1"/>
    </xf>
    <xf numFmtId="14" fontId="3" fillId="0" borderId="3" xfId="0" applyNumberFormat="1" applyFont="1" applyFill="1" applyBorder="1" applyAlignment="1">
      <alignment vertical="top" wrapText="1"/>
    </xf>
    <xf numFmtId="164" fontId="6" fillId="0" borderId="3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top"/>
    </xf>
    <xf numFmtId="166" fontId="1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2" fontId="4" fillId="0" borderId="3" xfId="0" applyNumberFormat="1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/>
    </xf>
    <xf numFmtId="0" fontId="5" fillId="0" borderId="16" xfId="0" applyFont="1" applyFill="1" applyBorder="1" applyAlignment="1">
      <alignment horizontal="center" vertical="top"/>
    </xf>
    <xf numFmtId="0" fontId="5" fillId="0" borderId="12" xfId="0" applyFont="1" applyFill="1" applyBorder="1" applyAlignment="1">
      <alignment horizontal="center" vertical="top"/>
    </xf>
    <xf numFmtId="49" fontId="4" fillId="0" borderId="4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4" fillId="0" borderId="16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3" fillId="0" borderId="0" xfId="0" applyFont="1"/>
    <xf numFmtId="0" fontId="6" fillId="0" borderId="0" xfId="0" applyFont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3" fontId="3" fillId="0" borderId="3" xfId="0" applyNumberFormat="1" applyFont="1" applyFill="1" applyBorder="1" applyAlignment="1">
      <alignment horizontal="center" vertical="top" wrapText="1"/>
    </xf>
    <xf numFmtId="168" fontId="3" fillId="0" borderId="3" xfId="0" applyNumberFormat="1" applyFont="1" applyFill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3" fontId="11" fillId="0" borderId="3" xfId="0" applyNumberFormat="1" applyFont="1" applyBorder="1" applyAlignment="1">
      <alignment horizontal="center" vertical="top" wrapText="1"/>
    </xf>
    <xf numFmtId="3" fontId="8" fillId="0" borderId="3" xfId="0" applyNumberFormat="1" applyFont="1" applyFill="1" applyBorder="1" applyAlignment="1">
      <alignment horizontal="center" vertical="top" wrapText="1"/>
    </xf>
    <xf numFmtId="3" fontId="8" fillId="0" borderId="3" xfId="0" applyNumberFormat="1" applyFont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3" fontId="3" fillId="0" borderId="0" xfId="0" applyNumberFormat="1" applyFont="1" applyFill="1" applyAlignment="1">
      <alignment horizontal="center" vertical="top" wrapText="1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/>
    <xf numFmtId="168" fontId="3" fillId="0" borderId="0" xfId="0" applyNumberFormat="1" applyFont="1"/>
    <xf numFmtId="165" fontId="3" fillId="0" borderId="0" xfId="0" applyNumberFormat="1" applyFont="1" applyAlignment="1">
      <alignment horizontal="center" vertical="center"/>
    </xf>
    <xf numFmtId="168" fontId="3" fillId="0" borderId="0" xfId="0" applyNumberFormat="1" applyFont="1" applyFill="1"/>
    <xf numFmtId="0" fontId="9" fillId="0" borderId="0" xfId="0" applyFont="1" applyAlignment="1">
      <alignment horizontal="distributed" vertical="distributed" wrapText="1"/>
    </xf>
    <xf numFmtId="4" fontId="4" fillId="0" borderId="0" xfId="0" applyNumberFormat="1" applyFont="1" applyFill="1" applyAlignment="1">
      <alignment horizontal="right" vertical="center"/>
    </xf>
    <xf numFmtId="4" fontId="3" fillId="0" borderId="3" xfId="0" applyNumberFormat="1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/>
    </xf>
    <xf numFmtId="0" fontId="6" fillId="3" borderId="3" xfId="0" applyFont="1" applyFill="1" applyBorder="1" applyAlignment="1">
      <alignment vertical="top"/>
    </xf>
    <xf numFmtId="4" fontId="6" fillId="3" borderId="3" xfId="0" applyNumberFormat="1" applyFont="1" applyFill="1" applyBorder="1" applyAlignment="1">
      <alignment vertical="top"/>
    </xf>
    <xf numFmtId="4" fontId="6" fillId="3" borderId="3" xfId="0" applyNumberFormat="1" applyFont="1" applyFill="1" applyBorder="1" applyAlignment="1">
      <alignment horizontal="right" vertical="top"/>
    </xf>
    <xf numFmtId="14" fontId="1" fillId="3" borderId="3" xfId="0" applyNumberFormat="1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/>
    </xf>
    <xf numFmtId="0" fontId="4" fillId="3" borderId="0" xfId="0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distributed" wrapText="1"/>
    </xf>
    <xf numFmtId="0" fontId="7" fillId="0" borderId="0" xfId="0" applyFont="1" applyAlignment="1">
      <alignment horizontal="right" vertical="distributed" wrapText="1"/>
    </xf>
    <xf numFmtId="0" fontId="6" fillId="0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/>
    </xf>
    <xf numFmtId="0" fontId="6" fillId="0" borderId="16" xfId="0" applyFont="1" applyFill="1" applyBorder="1" applyAlignment="1">
      <alignment horizontal="center" vertical="top"/>
    </xf>
    <xf numFmtId="0" fontId="6" fillId="0" borderId="12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10"/>
  <sheetViews>
    <sheetView tabSelected="1" zoomScale="80" zoomScaleNormal="80" zoomScalePageLayoutView="110" workbookViewId="0">
      <selection activeCell="O8" sqref="O8"/>
    </sheetView>
  </sheetViews>
  <sheetFormatPr defaultColWidth="9.140625" defaultRowHeight="15.75"/>
  <cols>
    <col min="1" max="1" width="6.5703125" style="59" customWidth="1"/>
    <col min="2" max="2" width="14.42578125" style="59" customWidth="1"/>
    <col min="3" max="3" width="15.7109375" style="59" customWidth="1"/>
    <col min="4" max="4" width="11" style="59" customWidth="1"/>
    <col min="5" max="5" width="12.42578125" style="86" customWidth="1"/>
    <col min="6" max="6" width="17" style="86" customWidth="1"/>
    <col min="7" max="7" width="15.42578125" style="59" customWidth="1"/>
    <col min="8" max="8" width="18.7109375" style="59" customWidth="1"/>
    <col min="9" max="9" width="11.85546875" style="59" customWidth="1"/>
    <col min="10" max="10" width="23.28515625" style="87" customWidth="1"/>
    <col min="11" max="11" width="12.42578125" style="59" customWidth="1"/>
    <col min="12" max="12" width="10.7109375" style="59" customWidth="1"/>
    <col min="13" max="13" width="16" style="59" customWidth="1"/>
    <col min="14" max="14" width="15.28515625" style="59" customWidth="1"/>
    <col min="15" max="15" width="15.140625" style="59" customWidth="1"/>
    <col min="16" max="16" width="11.85546875" style="59" customWidth="1"/>
    <col min="17" max="17" width="13.5703125" style="59" customWidth="1"/>
    <col min="18" max="16384" width="9.140625" style="59"/>
  </cols>
  <sheetData>
    <row r="1" spans="1:19">
      <c r="I1" s="159" t="s">
        <v>231</v>
      </c>
      <c r="J1" s="160"/>
      <c r="K1" s="160"/>
      <c r="N1" s="58"/>
      <c r="O1" s="62"/>
    </row>
    <row r="2" spans="1:19">
      <c r="I2" s="160"/>
      <c r="J2" s="160"/>
      <c r="K2" s="160"/>
      <c r="N2" s="58"/>
      <c r="O2" s="62"/>
    </row>
    <row r="3" spans="1:19">
      <c r="I3" s="160"/>
      <c r="J3" s="160"/>
      <c r="K3" s="160"/>
      <c r="N3" s="58"/>
      <c r="O3" s="62"/>
    </row>
    <row r="4" spans="1:19">
      <c r="I4" s="160"/>
      <c r="J4" s="160"/>
      <c r="K4" s="160"/>
      <c r="L4" s="158"/>
      <c r="M4" s="158"/>
      <c r="N4" s="158"/>
      <c r="O4" s="158"/>
    </row>
    <row r="6" spans="1:19">
      <c r="F6" s="14" t="s">
        <v>222</v>
      </c>
    </row>
    <row r="7" spans="1:19">
      <c r="F7" s="14" t="s">
        <v>180</v>
      </c>
    </row>
    <row r="8" spans="1:19">
      <c r="F8" s="14" t="s">
        <v>6</v>
      </c>
    </row>
    <row r="9" spans="1:19">
      <c r="F9" s="14" t="s">
        <v>7</v>
      </c>
    </row>
    <row r="11" spans="1:19" ht="259.5" customHeight="1">
      <c r="A11" s="22" t="s">
        <v>50</v>
      </c>
      <c r="B11" s="22" t="s">
        <v>228</v>
      </c>
      <c r="C11" s="22" t="s">
        <v>1</v>
      </c>
      <c r="D11" s="22" t="s">
        <v>5</v>
      </c>
      <c r="E11" s="22" t="s">
        <v>229</v>
      </c>
      <c r="F11" s="22" t="s">
        <v>3</v>
      </c>
      <c r="G11" s="22" t="s">
        <v>9</v>
      </c>
      <c r="H11" s="22" t="s">
        <v>41</v>
      </c>
      <c r="I11" s="22" t="s">
        <v>44</v>
      </c>
      <c r="J11" s="22" t="s">
        <v>8</v>
      </c>
      <c r="K11" s="22" t="s">
        <v>4</v>
      </c>
      <c r="L11" s="22" t="s">
        <v>230</v>
      </c>
    </row>
    <row r="12" spans="1:19" ht="15" customHeight="1">
      <c r="A12" s="18">
        <v>1</v>
      </c>
      <c r="B12" s="18">
        <v>2</v>
      </c>
      <c r="C12" s="18">
        <v>3</v>
      </c>
      <c r="D12" s="18">
        <v>4</v>
      </c>
      <c r="E12" s="18">
        <v>5</v>
      </c>
      <c r="F12" s="18">
        <v>6</v>
      </c>
      <c r="G12" s="18">
        <v>7</v>
      </c>
      <c r="H12" s="18">
        <v>8</v>
      </c>
      <c r="I12" s="18">
        <v>9</v>
      </c>
      <c r="J12" s="18">
        <v>10</v>
      </c>
      <c r="K12" s="18">
        <v>11</v>
      </c>
      <c r="L12" s="18">
        <v>12</v>
      </c>
    </row>
    <row r="13" spans="1:19" ht="21" customHeight="1">
      <c r="A13" s="162" t="s">
        <v>45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</row>
    <row r="14" spans="1:19" ht="228" customHeight="1">
      <c r="A14" s="68">
        <v>1</v>
      </c>
      <c r="B14" s="68" t="s">
        <v>107</v>
      </c>
      <c r="C14" s="68" t="s">
        <v>108</v>
      </c>
      <c r="D14" s="68" t="s">
        <v>109</v>
      </c>
      <c r="E14" s="68"/>
      <c r="F14" s="68">
        <v>11433</v>
      </c>
      <c r="G14" s="68">
        <v>11433</v>
      </c>
      <c r="H14" s="68">
        <v>1329.3</v>
      </c>
      <c r="I14" s="68" t="s">
        <v>79</v>
      </c>
      <c r="J14" s="68" t="s">
        <v>214</v>
      </c>
      <c r="K14" s="68" t="s">
        <v>122</v>
      </c>
      <c r="L14" s="68" t="s">
        <v>157</v>
      </c>
    </row>
    <row r="15" spans="1:19" ht="228" customHeight="1">
      <c r="A15" s="68">
        <v>2</v>
      </c>
      <c r="B15" s="68" t="s">
        <v>110</v>
      </c>
      <c r="C15" s="68" t="s">
        <v>111</v>
      </c>
      <c r="D15" s="68" t="s">
        <v>158</v>
      </c>
      <c r="E15" s="68"/>
      <c r="F15" s="68">
        <v>8658</v>
      </c>
      <c r="G15" s="68">
        <v>8658</v>
      </c>
      <c r="H15" s="68">
        <v>1329.3</v>
      </c>
      <c r="I15" s="68" t="s">
        <v>79</v>
      </c>
      <c r="J15" s="68" t="s">
        <v>215</v>
      </c>
      <c r="K15" s="68" t="s">
        <v>122</v>
      </c>
      <c r="L15" s="68" t="s">
        <v>157</v>
      </c>
      <c r="M15" s="88"/>
    </row>
    <row r="16" spans="1:19" ht="130.5" customHeight="1">
      <c r="A16" s="68">
        <v>3</v>
      </c>
      <c r="B16" s="63" t="s">
        <v>186</v>
      </c>
      <c r="C16" s="63" t="s">
        <v>184</v>
      </c>
      <c r="D16" s="63" t="s">
        <v>189</v>
      </c>
      <c r="E16" s="107">
        <v>207</v>
      </c>
      <c r="F16" s="108">
        <v>337689.45</v>
      </c>
      <c r="G16" s="108">
        <v>337689.45</v>
      </c>
      <c r="H16" s="108">
        <v>337689.45</v>
      </c>
      <c r="I16" s="109" t="s">
        <v>206</v>
      </c>
      <c r="J16" s="64" t="s">
        <v>216</v>
      </c>
      <c r="K16" s="63" t="s">
        <v>100</v>
      </c>
      <c r="L16" s="63"/>
      <c r="M16" s="89"/>
      <c r="N16" s="90"/>
      <c r="O16" s="90"/>
      <c r="P16" s="90"/>
      <c r="Q16" s="90"/>
      <c r="R16" s="90"/>
      <c r="S16" s="90"/>
    </row>
    <row r="17" spans="1:19" ht="15" customHeight="1">
      <c r="A17" s="68"/>
      <c r="B17" s="110" t="s">
        <v>17</v>
      </c>
      <c r="C17" s="68"/>
      <c r="D17" s="68"/>
      <c r="E17" s="115">
        <f>SUM(E16)</f>
        <v>207</v>
      </c>
      <c r="F17" s="111">
        <v>357780.45</v>
      </c>
      <c r="G17" s="111">
        <v>357780.45</v>
      </c>
      <c r="H17" s="111">
        <v>340348.05</v>
      </c>
      <c r="I17" s="68"/>
      <c r="J17" s="68"/>
      <c r="K17" s="68"/>
      <c r="L17" s="68"/>
    </row>
    <row r="18" spans="1:19" ht="21.75" customHeight="1">
      <c r="A18" s="161" t="s">
        <v>46</v>
      </c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N18" s="60"/>
      <c r="O18" s="91"/>
    </row>
    <row r="19" spans="1:19" ht="147" customHeight="1">
      <c r="A19" s="68">
        <v>1</v>
      </c>
      <c r="B19" s="68" t="s">
        <v>68</v>
      </c>
      <c r="C19" s="68" t="s">
        <v>69</v>
      </c>
      <c r="D19" s="68" t="s">
        <v>70</v>
      </c>
      <c r="E19" s="68">
        <v>67.7</v>
      </c>
      <c r="F19" s="68">
        <v>156298.68</v>
      </c>
      <c r="G19" s="68">
        <v>156298.68</v>
      </c>
      <c r="H19" s="63">
        <v>460436.31</v>
      </c>
      <c r="I19" s="68" t="s">
        <v>71</v>
      </c>
      <c r="J19" s="68" t="s">
        <v>120</v>
      </c>
      <c r="K19" s="63" t="s">
        <v>100</v>
      </c>
      <c r="L19" s="68"/>
      <c r="N19" s="60"/>
      <c r="O19" s="61"/>
    </row>
    <row r="20" spans="1:19" ht="178.5" customHeight="1">
      <c r="A20" s="68">
        <v>2</v>
      </c>
      <c r="B20" s="68" t="s">
        <v>72</v>
      </c>
      <c r="C20" s="68" t="s">
        <v>73</v>
      </c>
      <c r="D20" s="68" t="s">
        <v>74</v>
      </c>
      <c r="E20" s="68">
        <v>154.19999999999999</v>
      </c>
      <c r="F20" s="68">
        <v>766533.06</v>
      </c>
      <c r="G20" s="68">
        <v>766533.06</v>
      </c>
      <c r="H20" s="68">
        <v>1583118.97</v>
      </c>
      <c r="I20" s="68" t="s">
        <v>113</v>
      </c>
      <c r="J20" s="67" t="s">
        <v>217</v>
      </c>
      <c r="K20" s="68" t="s">
        <v>100</v>
      </c>
      <c r="L20" s="68"/>
      <c r="N20" s="60"/>
      <c r="O20" s="61"/>
    </row>
    <row r="21" spans="1:19" ht="179.25" customHeight="1">
      <c r="A21" s="68">
        <v>3</v>
      </c>
      <c r="B21" s="68" t="s">
        <v>72</v>
      </c>
      <c r="C21" s="68" t="s">
        <v>115</v>
      </c>
      <c r="D21" s="68" t="s">
        <v>75</v>
      </c>
      <c r="E21" s="112">
        <v>240.1</v>
      </c>
      <c r="F21" s="113">
        <v>697374</v>
      </c>
      <c r="G21" s="113">
        <v>697374</v>
      </c>
      <c r="H21" s="68">
        <v>2504543.13</v>
      </c>
      <c r="I21" s="114" t="s">
        <v>71</v>
      </c>
      <c r="J21" s="67" t="s">
        <v>217</v>
      </c>
      <c r="K21" s="68" t="s">
        <v>100</v>
      </c>
      <c r="L21" s="68"/>
      <c r="M21" s="89"/>
      <c r="N21" s="90"/>
      <c r="O21" s="90"/>
      <c r="P21" s="90"/>
      <c r="Q21" s="90"/>
      <c r="R21" s="90"/>
      <c r="S21" s="90"/>
    </row>
    <row r="22" spans="1:19" ht="135" customHeight="1">
      <c r="A22" s="63">
        <v>4</v>
      </c>
      <c r="B22" s="63" t="s">
        <v>183</v>
      </c>
      <c r="C22" s="63" t="s">
        <v>184</v>
      </c>
      <c r="D22" s="63" t="s">
        <v>185</v>
      </c>
      <c r="E22" s="107">
        <v>1300</v>
      </c>
      <c r="F22" s="108">
        <v>8508305</v>
      </c>
      <c r="G22" s="108">
        <v>8508305</v>
      </c>
      <c r="H22" s="63">
        <v>8508305</v>
      </c>
      <c r="I22" s="109" t="s">
        <v>206</v>
      </c>
      <c r="J22" s="64" t="s">
        <v>216</v>
      </c>
      <c r="K22" s="63" t="s">
        <v>100</v>
      </c>
      <c r="L22" s="63"/>
      <c r="M22" s="89"/>
      <c r="N22" s="90"/>
      <c r="O22" s="90"/>
      <c r="P22" s="90"/>
      <c r="Q22" s="90"/>
      <c r="R22" s="90"/>
      <c r="S22" s="90"/>
    </row>
    <row r="23" spans="1:19" ht="129" customHeight="1">
      <c r="A23" s="63">
        <v>5</v>
      </c>
      <c r="B23" s="63" t="s">
        <v>187</v>
      </c>
      <c r="C23" s="63" t="s">
        <v>184</v>
      </c>
      <c r="D23" s="63" t="s">
        <v>188</v>
      </c>
      <c r="E23" s="107">
        <v>159.19999999999999</v>
      </c>
      <c r="F23" s="108">
        <v>1041940.12</v>
      </c>
      <c r="G23" s="108">
        <v>1041940.12</v>
      </c>
      <c r="H23" s="108">
        <v>1041940.12</v>
      </c>
      <c r="I23" s="109">
        <v>44040</v>
      </c>
      <c r="J23" s="64" t="s">
        <v>216</v>
      </c>
      <c r="K23" s="63" t="s">
        <v>100</v>
      </c>
      <c r="L23" s="63"/>
      <c r="M23" s="89"/>
      <c r="N23" s="90"/>
      <c r="O23" s="90"/>
      <c r="P23" s="90"/>
      <c r="Q23" s="90"/>
      <c r="R23" s="90"/>
      <c r="S23" s="90"/>
    </row>
    <row r="24" spans="1:19" ht="21" customHeight="1">
      <c r="A24" s="68"/>
      <c r="B24" s="110" t="s">
        <v>17</v>
      </c>
      <c r="C24" s="68"/>
      <c r="D24" s="68"/>
      <c r="E24" s="115">
        <v>1921.2</v>
      </c>
      <c r="F24" s="115">
        <v>11170450.859999999</v>
      </c>
      <c r="G24" s="115">
        <v>1170450.8600000001</v>
      </c>
      <c r="H24" s="115">
        <v>14098343.529999999</v>
      </c>
      <c r="I24" s="68"/>
      <c r="J24" s="68"/>
      <c r="K24" s="68"/>
      <c r="L24" s="68"/>
      <c r="N24" s="92"/>
    </row>
    <row r="25" spans="1:19" ht="23.25" customHeight="1">
      <c r="A25" s="161" t="s">
        <v>47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89"/>
    </row>
    <row r="26" spans="1:19" ht="195.75" customHeight="1">
      <c r="A26" s="68">
        <v>1</v>
      </c>
      <c r="B26" s="68" t="s">
        <v>77</v>
      </c>
      <c r="C26" s="68" t="s">
        <v>78</v>
      </c>
      <c r="D26" s="68"/>
      <c r="E26" s="68">
        <v>1447</v>
      </c>
      <c r="F26" s="68">
        <v>5064650.5599999996</v>
      </c>
      <c r="G26" s="68">
        <v>0</v>
      </c>
      <c r="H26" s="68"/>
      <c r="I26" s="68" t="s">
        <v>79</v>
      </c>
      <c r="J26" s="68" t="s">
        <v>218</v>
      </c>
      <c r="K26" s="68" t="s">
        <v>100</v>
      </c>
      <c r="L26" s="68"/>
      <c r="M26" s="89"/>
    </row>
    <row r="27" spans="1:19" ht="194.25" customHeight="1">
      <c r="A27" s="68">
        <v>2</v>
      </c>
      <c r="B27" s="68" t="s">
        <v>77</v>
      </c>
      <c r="C27" s="68" t="s">
        <v>78</v>
      </c>
      <c r="D27" s="68"/>
      <c r="E27" s="68">
        <v>239</v>
      </c>
      <c r="F27" s="68">
        <v>919740.1</v>
      </c>
      <c r="G27" s="68">
        <v>0</v>
      </c>
      <c r="H27" s="68"/>
      <c r="I27" s="114" t="s">
        <v>79</v>
      </c>
      <c r="J27" s="114" t="s">
        <v>215</v>
      </c>
      <c r="K27" s="68" t="s">
        <v>100</v>
      </c>
      <c r="L27" s="68"/>
      <c r="M27" s="89"/>
    </row>
    <row r="28" spans="1:19" ht="185.25" customHeight="1">
      <c r="A28" s="68">
        <v>3</v>
      </c>
      <c r="B28" s="68" t="s">
        <v>77</v>
      </c>
      <c r="C28" s="68" t="s">
        <v>78</v>
      </c>
      <c r="D28" s="68"/>
      <c r="E28" s="68">
        <v>220</v>
      </c>
      <c r="F28" s="68">
        <v>824466.47</v>
      </c>
      <c r="G28" s="68">
        <v>0</v>
      </c>
      <c r="H28" s="68"/>
      <c r="I28" s="68" t="s">
        <v>80</v>
      </c>
      <c r="J28" s="114" t="s">
        <v>219</v>
      </c>
      <c r="K28" s="68" t="s">
        <v>100</v>
      </c>
      <c r="L28" s="68"/>
      <c r="M28" s="89"/>
    </row>
    <row r="29" spans="1:19" ht="182.25" customHeight="1">
      <c r="A29" s="68">
        <v>4</v>
      </c>
      <c r="B29" s="68" t="s">
        <v>81</v>
      </c>
      <c r="C29" s="68" t="s">
        <v>82</v>
      </c>
      <c r="D29" s="68"/>
      <c r="E29" s="68">
        <v>3560</v>
      </c>
      <c r="F29" s="68">
        <v>13983429.75</v>
      </c>
      <c r="G29" s="68">
        <v>0</v>
      </c>
      <c r="H29" s="68"/>
      <c r="I29" s="68" t="s">
        <v>83</v>
      </c>
      <c r="J29" s="114" t="s">
        <v>219</v>
      </c>
      <c r="K29" s="68" t="s">
        <v>100</v>
      </c>
      <c r="L29" s="68"/>
      <c r="M29" s="89"/>
    </row>
    <row r="30" spans="1:19" ht="21" customHeight="1">
      <c r="A30" s="68"/>
      <c r="B30" s="110" t="s">
        <v>17</v>
      </c>
      <c r="C30" s="68"/>
      <c r="D30" s="68"/>
      <c r="E30" s="110">
        <v>5466</v>
      </c>
      <c r="F30" s="110">
        <v>20792286.879999999</v>
      </c>
      <c r="G30" s="110">
        <v>0</v>
      </c>
      <c r="H30" s="68"/>
      <c r="I30" s="114"/>
      <c r="J30" s="68"/>
      <c r="K30" s="68"/>
      <c r="L30" s="68"/>
      <c r="M30" s="89"/>
    </row>
    <row r="31" spans="1:19" ht="20.25" customHeight="1">
      <c r="A31" s="161" t="s">
        <v>55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89"/>
    </row>
    <row r="32" spans="1:19" ht="20.25" customHeight="1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89"/>
    </row>
    <row r="33" spans="1:34" ht="200.25" customHeight="1">
      <c r="A33" s="68">
        <v>1</v>
      </c>
      <c r="B33" s="67" t="s">
        <v>65</v>
      </c>
      <c r="C33" s="67" t="s">
        <v>64</v>
      </c>
      <c r="D33" s="67" t="s">
        <v>76</v>
      </c>
      <c r="E33" s="68">
        <v>38.6</v>
      </c>
      <c r="F33" s="112">
        <v>0</v>
      </c>
      <c r="G33" s="112">
        <v>0</v>
      </c>
      <c r="H33" s="63">
        <v>249784.46</v>
      </c>
      <c r="I33" s="114" t="s">
        <v>66</v>
      </c>
      <c r="J33" s="68" t="s">
        <v>220</v>
      </c>
      <c r="K33" s="68" t="s">
        <v>100</v>
      </c>
      <c r="L33" s="68" t="s">
        <v>67</v>
      </c>
      <c r="M33" s="89"/>
    </row>
    <row r="34" spans="1:34" s="95" customFormat="1" ht="132" customHeight="1">
      <c r="A34" s="63">
        <v>2</v>
      </c>
      <c r="B34" s="64" t="s">
        <v>65</v>
      </c>
      <c r="C34" s="64" t="s">
        <v>182</v>
      </c>
      <c r="D34" s="64" t="s">
        <v>181</v>
      </c>
      <c r="E34" s="63">
        <v>33.299999999999997</v>
      </c>
      <c r="F34" s="107">
        <v>0</v>
      </c>
      <c r="G34" s="107">
        <v>0</v>
      </c>
      <c r="H34" s="63">
        <v>215464.65</v>
      </c>
      <c r="I34" s="109" t="s">
        <v>207</v>
      </c>
      <c r="J34" s="64" t="s">
        <v>216</v>
      </c>
      <c r="K34" s="63" t="s">
        <v>100</v>
      </c>
      <c r="L34" s="63"/>
      <c r="M34" s="93"/>
      <c r="N34" s="94"/>
      <c r="O34" s="94"/>
      <c r="P34" s="94"/>
      <c r="Q34" s="94"/>
      <c r="R34" s="94"/>
      <c r="S34" s="94"/>
      <c r="T34" s="94"/>
      <c r="U34" s="94" t="s">
        <v>208</v>
      </c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</row>
    <row r="35" spans="1:34" ht="24" customHeight="1">
      <c r="A35" s="68"/>
      <c r="B35" s="110" t="s">
        <v>17</v>
      </c>
      <c r="C35" s="68"/>
      <c r="D35" s="68"/>
      <c r="E35" s="111">
        <v>71.900000000000006</v>
      </c>
      <c r="F35" s="115">
        <v>0</v>
      </c>
      <c r="G35" s="115">
        <v>0</v>
      </c>
      <c r="H35" s="111">
        <v>465249.11</v>
      </c>
      <c r="I35" s="114"/>
      <c r="J35" s="68"/>
      <c r="K35" s="68"/>
      <c r="L35" s="68"/>
      <c r="M35" s="89"/>
    </row>
    <row r="36" spans="1:34" ht="24.75" customHeight="1">
      <c r="A36" s="161" t="s">
        <v>56</v>
      </c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89"/>
    </row>
    <row r="37" spans="1:34" ht="183.75" customHeight="1">
      <c r="A37" s="68">
        <v>1</v>
      </c>
      <c r="B37" s="68" t="s">
        <v>84</v>
      </c>
      <c r="C37" s="68" t="s">
        <v>86</v>
      </c>
      <c r="D37" s="68" t="s">
        <v>87</v>
      </c>
      <c r="E37" s="68">
        <v>8500</v>
      </c>
      <c r="F37" s="63">
        <v>38319.9</v>
      </c>
      <c r="G37" s="68" t="s">
        <v>135</v>
      </c>
      <c r="H37" s="63">
        <v>38319.9</v>
      </c>
      <c r="I37" s="68" t="s">
        <v>89</v>
      </c>
      <c r="J37" s="68" t="s">
        <v>221</v>
      </c>
      <c r="K37" s="68" t="s">
        <v>100</v>
      </c>
      <c r="L37" s="68"/>
      <c r="M37" s="96"/>
      <c r="N37" s="96"/>
    </row>
    <row r="38" spans="1:34" ht="179.25" customHeight="1">
      <c r="A38" s="68">
        <v>2</v>
      </c>
      <c r="B38" s="68" t="s">
        <v>84</v>
      </c>
      <c r="C38" s="68" t="s">
        <v>85</v>
      </c>
      <c r="D38" s="68" t="s">
        <v>88</v>
      </c>
      <c r="E38" s="68">
        <v>8293</v>
      </c>
      <c r="F38" s="63">
        <v>38312.57</v>
      </c>
      <c r="G38" s="68" t="s">
        <v>135</v>
      </c>
      <c r="H38" s="63">
        <v>38312.57</v>
      </c>
      <c r="I38" s="68" t="s">
        <v>89</v>
      </c>
      <c r="J38" s="68" t="s">
        <v>221</v>
      </c>
      <c r="K38" s="68" t="s">
        <v>100</v>
      </c>
      <c r="L38" s="68"/>
      <c r="M38" s="96"/>
      <c r="N38" s="96"/>
    </row>
    <row r="39" spans="1:34" ht="182.25" customHeight="1">
      <c r="A39" s="68">
        <v>3</v>
      </c>
      <c r="B39" s="68" t="s">
        <v>90</v>
      </c>
      <c r="C39" s="68" t="s">
        <v>91</v>
      </c>
      <c r="D39" s="68" t="s">
        <v>92</v>
      </c>
      <c r="E39" s="68">
        <v>1200</v>
      </c>
      <c r="F39" s="63">
        <v>58572</v>
      </c>
      <c r="G39" s="68" t="s">
        <v>135</v>
      </c>
      <c r="H39" s="63">
        <v>58572</v>
      </c>
      <c r="I39" s="114">
        <v>42095</v>
      </c>
      <c r="J39" s="68" t="s">
        <v>220</v>
      </c>
      <c r="K39" s="68" t="s">
        <v>100</v>
      </c>
      <c r="L39" s="68"/>
      <c r="M39" s="96"/>
      <c r="N39" s="96"/>
    </row>
    <row r="40" spans="1:34" ht="182.25" customHeight="1">
      <c r="A40" s="68">
        <v>4</v>
      </c>
      <c r="B40" s="68" t="s">
        <v>93</v>
      </c>
      <c r="C40" s="68" t="s">
        <v>94</v>
      </c>
      <c r="D40" s="68" t="s">
        <v>190</v>
      </c>
      <c r="E40" s="68">
        <v>237311</v>
      </c>
      <c r="F40" s="68">
        <v>2971044.4</v>
      </c>
      <c r="G40" s="68" t="s">
        <v>136</v>
      </c>
      <c r="H40" s="68">
        <v>2971044.4</v>
      </c>
      <c r="I40" s="114">
        <v>42339</v>
      </c>
      <c r="J40" s="67" t="s">
        <v>220</v>
      </c>
      <c r="K40" s="68" t="s">
        <v>100</v>
      </c>
      <c r="L40" s="68"/>
      <c r="M40" s="96"/>
      <c r="N40" s="96"/>
    </row>
    <row r="41" spans="1:34" ht="181.5" customHeight="1">
      <c r="A41" s="68">
        <v>4</v>
      </c>
      <c r="B41" s="68" t="s">
        <v>93</v>
      </c>
      <c r="C41" s="68" t="s">
        <v>94</v>
      </c>
      <c r="D41" s="68" t="s">
        <v>191</v>
      </c>
      <c r="E41" s="68">
        <v>84168</v>
      </c>
      <c r="F41" s="68">
        <v>1137951.3600000001</v>
      </c>
      <c r="G41" s="68" t="s">
        <v>136</v>
      </c>
      <c r="H41" s="68">
        <v>1137951.3600000001</v>
      </c>
      <c r="I41" s="114">
        <v>42339</v>
      </c>
      <c r="J41" s="67" t="s">
        <v>220</v>
      </c>
      <c r="K41" s="68" t="s">
        <v>100</v>
      </c>
      <c r="L41" s="68"/>
      <c r="M41" s="96"/>
      <c r="N41" s="96"/>
    </row>
    <row r="42" spans="1:34" ht="184.5" customHeight="1">
      <c r="A42" s="68">
        <v>4</v>
      </c>
      <c r="B42" s="68" t="s">
        <v>93</v>
      </c>
      <c r="C42" s="68" t="s">
        <v>94</v>
      </c>
      <c r="D42" s="68" t="s">
        <v>192</v>
      </c>
      <c r="E42" s="68">
        <v>82521</v>
      </c>
      <c r="F42" s="68">
        <v>350714.25</v>
      </c>
      <c r="G42" s="68" t="s">
        <v>136</v>
      </c>
      <c r="H42" s="68">
        <v>350714.25</v>
      </c>
      <c r="I42" s="114">
        <v>42339</v>
      </c>
      <c r="J42" s="67" t="s">
        <v>123</v>
      </c>
      <c r="K42" s="68" t="s">
        <v>100</v>
      </c>
      <c r="L42" s="68"/>
      <c r="M42" s="96"/>
      <c r="N42" s="96"/>
    </row>
    <row r="43" spans="1:34" ht="179.25" customHeight="1">
      <c r="A43" s="68">
        <v>5</v>
      </c>
      <c r="B43" s="68" t="s">
        <v>93</v>
      </c>
      <c r="C43" s="68" t="s">
        <v>95</v>
      </c>
      <c r="D43" s="68" t="s">
        <v>193</v>
      </c>
      <c r="E43" s="68">
        <v>257500</v>
      </c>
      <c r="F43" s="63">
        <v>3633329</v>
      </c>
      <c r="G43" s="68" t="s">
        <v>136</v>
      </c>
      <c r="H43" s="63">
        <v>3633329</v>
      </c>
      <c r="I43" s="114">
        <v>42339</v>
      </c>
      <c r="J43" s="67" t="s">
        <v>123</v>
      </c>
      <c r="K43" s="68" t="s">
        <v>100</v>
      </c>
      <c r="L43" s="68"/>
      <c r="M43" s="89"/>
      <c r="N43" s="97"/>
    </row>
    <row r="44" spans="1:34" ht="182.25" customHeight="1">
      <c r="A44" s="68">
        <v>6</v>
      </c>
      <c r="B44" s="68" t="s">
        <v>125</v>
      </c>
      <c r="C44" s="68" t="s">
        <v>73</v>
      </c>
      <c r="D44" s="68" t="s">
        <v>116</v>
      </c>
      <c r="E44" s="68">
        <v>862</v>
      </c>
      <c r="F44" s="63">
        <v>393899.52000000002</v>
      </c>
      <c r="G44" s="112" t="s">
        <v>135</v>
      </c>
      <c r="H44" s="63">
        <v>393899.52000000002</v>
      </c>
      <c r="I44" s="114">
        <v>43466</v>
      </c>
      <c r="J44" s="67" t="s">
        <v>114</v>
      </c>
      <c r="K44" s="68" t="s">
        <v>100</v>
      </c>
      <c r="L44" s="68"/>
      <c r="M44" s="89"/>
      <c r="N44" s="97"/>
    </row>
    <row r="45" spans="1:34" ht="180.75" customHeight="1">
      <c r="A45" s="68">
        <v>7</v>
      </c>
      <c r="B45" s="68" t="s">
        <v>125</v>
      </c>
      <c r="C45" s="68" t="s">
        <v>115</v>
      </c>
      <c r="D45" s="68" t="s">
        <v>117</v>
      </c>
      <c r="E45" s="68">
        <v>702</v>
      </c>
      <c r="F45" s="63">
        <v>324092.34000000003</v>
      </c>
      <c r="G45" s="112" t="s">
        <v>135</v>
      </c>
      <c r="H45" s="63">
        <v>324092.34000000003</v>
      </c>
      <c r="I45" s="114" t="s">
        <v>124</v>
      </c>
      <c r="J45" s="67" t="s">
        <v>114</v>
      </c>
      <c r="K45" s="68" t="s">
        <v>100</v>
      </c>
      <c r="L45" s="68"/>
      <c r="M45" s="89"/>
      <c r="N45" s="97"/>
    </row>
    <row r="46" spans="1:34" ht="211.5" customHeight="1">
      <c r="A46" s="68">
        <v>8</v>
      </c>
      <c r="B46" s="68" t="s">
        <v>142</v>
      </c>
      <c r="C46" s="68" t="s">
        <v>148</v>
      </c>
      <c r="D46" s="68" t="s">
        <v>141</v>
      </c>
      <c r="E46" s="68">
        <v>3500</v>
      </c>
      <c r="F46" s="63">
        <v>186025</v>
      </c>
      <c r="G46" s="112" t="s">
        <v>135</v>
      </c>
      <c r="H46" s="63">
        <v>186025</v>
      </c>
      <c r="I46" s="114" t="s">
        <v>143</v>
      </c>
      <c r="J46" s="67" t="s">
        <v>144</v>
      </c>
      <c r="K46" s="68" t="s">
        <v>100</v>
      </c>
      <c r="L46" s="68"/>
      <c r="M46" s="89"/>
      <c r="N46" s="97"/>
    </row>
    <row r="47" spans="1:34" ht="211.5" customHeight="1">
      <c r="A47" s="68">
        <v>9</v>
      </c>
      <c r="B47" s="68" t="s">
        <v>145</v>
      </c>
      <c r="C47" s="68" t="s">
        <v>147</v>
      </c>
      <c r="D47" s="68" t="s">
        <v>146</v>
      </c>
      <c r="E47" s="68">
        <v>2314476</v>
      </c>
      <c r="F47" s="63">
        <v>8433588.5800000001</v>
      </c>
      <c r="G47" s="68" t="s">
        <v>136</v>
      </c>
      <c r="H47" s="63">
        <v>8433588.5800000001</v>
      </c>
      <c r="I47" s="114" t="s">
        <v>143</v>
      </c>
      <c r="J47" s="67" t="s">
        <v>144</v>
      </c>
      <c r="K47" s="68" t="s">
        <v>100</v>
      </c>
      <c r="L47" s="68"/>
      <c r="M47" s="89"/>
      <c r="N47" s="97"/>
    </row>
    <row r="48" spans="1:34" ht="210.75" customHeight="1">
      <c r="A48" s="68">
        <v>10</v>
      </c>
      <c r="B48" s="68" t="s">
        <v>145</v>
      </c>
      <c r="C48" s="68" t="s">
        <v>149</v>
      </c>
      <c r="D48" s="68" t="s">
        <v>150</v>
      </c>
      <c r="E48" s="68">
        <v>51500</v>
      </c>
      <c r="F48" s="63">
        <v>726665</v>
      </c>
      <c r="G48" s="68" t="s">
        <v>136</v>
      </c>
      <c r="H48" s="63">
        <v>726665</v>
      </c>
      <c r="I48" s="114" t="s">
        <v>143</v>
      </c>
      <c r="J48" s="67" t="s">
        <v>144</v>
      </c>
      <c r="K48" s="68" t="s">
        <v>100</v>
      </c>
      <c r="L48" s="68"/>
      <c r="M48" s="89"/>
      <c r="N48" s="97"/>
    </row>
    <row r="49" spans="1:14" ht="209.25" customHeight="1">
      <c r="A49" s="68">
        <v>11</v>
      </c>
      <c r="B49" s="68" t="s">
        <v>142</v>
      </c>
      <c r="C49" s="68" t="s">
        <v>152</v>
      </c>
      <c r="D49" s="68" t="s">
        <v>151</v>
      </c>
      <c r="E49" s="68">
        <v>7376</v>
      </c>
      <c r="F49" s="63">
        <v>360022.56</v>
      </c>
      <c r="G49" s="112" t="s">
        <v>135</v>
      </c>
      <c r="H49" s="63">
        <v>360022.56</v>
      </c>
      <c r="I49" s="114" t="s">
        <v>143</v>
      </c>
      <c r="J49" s="67" t="s">
        <v>144</v>
      </c>
      <c r="K49" s="68" t="s">
        <v>100</v>
      </c>
      <c r="L49" s="68"/>
      <c r="M49" s="89"/>
      <c r="N49" s="97"/>
    </row>
    <row r="50" spans="1:14" ht="214.5" customHeight="1">
      <c r="A50" s="68">
        <v>12</v>
      </c>
      <c r="B50" s="68" t="s">
        <v>142</v>
      </c>
      <c r="C50" s="68" t="s">
        <v>148</v>
      </c>
      <c r="D50" s="68" t="s">
        <v>153</v>
      </c>
      <c r="E50" s="68">
        <v>5000</v>
      </c>
      <c r="F50" s="63">
        <v>265750</v>
      </c>
      <c r="G50" s="112" t="s">
        <v>135</v>
      </c>
      <c r="H50" s="63">
        <v>265750</v>
      </c>
      <c r="I50" s="114" t="s">
        <v>143</v>
      </c>
      <c r="J50" s="67" t="s">
        <v>144</v>
      </c>
      <c r="K50" s="68" t="s">
        <v>100</v>
      </c>
      <c r="L50" s="68"/>
      <c r="M50" s="89"/>
      <c r="N50" s="97"/>
    </row>
    <row r="51" spans="1:14" ht="215.25" customHeight="1">
      <c r="A51" s="68">
        <v>13</v>
      </c>
      <c r="B51" s="68" t="s">
        <v>142</v>
      </c>
      <c r="C51" s="68" t="s">
        <v>155</v>
      </c>
      <c r="D51" s="68" t="s">
        <v>154</v>
      </c>
      <c r="E51" s="68">
        <v>2900</v>
      </c>
      <c r="F51" s="63">
        <v>151135</v>
      </c>
      <c r="G51" s="112" t="s">
        <v>135</v>
      </c>
      <c r="H51" s="63">
        <v>151135</v>
      </c>
      <c r="I51" s="114" t="s">
        <v>143</v>
      </c>
      <c r="J51" s="67" t="s">
        <v>144</v>
      </c>
      <c r="K51" s="68" t="s">
        <v>100</v>
      </c>
      <c r="L51" s="68"/>
      <c r="M51" s="89"/>
      <c r="N51" s="97"/>
    </row>
    <row r="52" spans="1:14" ht="219.75" customHeight="1">
      <c r="A52" s="68">
        <v>14</v>
      </c>
      <c r="B52" s="68" t="s">
        <v>142</v>
      </c>
      <c r="C52" s="68" t="s">
        <v>148</v>
      </c>
      <c r="D52" s="68" t="s">
        <v>156</v>
      </c>
      <c r="E52" s="68">
        <v>5000</v>
      </c>
      <c r="F52" s="63">
        <v>265750</v>
      </c>
      <c r="G52" s="112" t="s">
        <v>135</v>
      </c>
      <c r="H52" s="63">
        <v>265750</v>
      </c>
      <c r="I52" s="114" t="s">
        <v>143</v>
      </c>
      <c r="J52" s="67" t="s">
        <v>144</v>
      </c>
      <c r="K52" s="68" t="s">
        <v>100</v>
      </c>
      <c r="L52" s="68"/>
      <c r="M52" s="89"/>
      <c r="N52" s="97"/>
    </row>
    <row r="53" spans="1:14" ht="147.75" customHeight="1">
      <c r="A53" s="68">
        <v>15</v>
      </c>
      <c r="B53" s="68" t="s">
        <v>126</v>
      </c>
      <c r="C53" s="68" t="s">
        <v>69</v>
      </c>
      <c r="D53" s="68" t="s">
        <v>127</v>
      </c>
      <c r="E53" s="68">
        <v>615</v>
      </c>
      <c r="F53" s="63">
        <v>285815.09999999998</v>
      </c>
      <c r="G53" s="112" t="s">
        <v>135</v>
      </c>
      <c r="H53" s="63">
        <v>285815.09999999998</v>
      </c>
      <c r="I53" s="68" t="s">
        <v>71</v>
      </c>
      <c r="J53" s="68" t="s">
        <v>120</v>
      </c>
      <c r="K53" s="68" t="s">
        <v>100</v>
      </c>
      <c r="L53" s="68"/>
      <c r="M53" s="89"/>
      <c r="N53" s="97"/>
    </row>
    <row r="54" spans="1:14" ht="278.25" customHeight="1">
      <c r="A54" s="63">
        <v>16</v>
      </c>
      <c r="B54" s="63" t="s">
        <v>194</v>
      </c>
      <c r="C54" s="63" t="s">
        <v>196</v>
      </c>
      <c r="D54" s="63" t="s">
        <v>195</v>
      </c>
      <c r="E54" s="63">
        <v>2000</v>
      </c>
      <c r="F54" s="63">
        <v>876260</v>
      </c>
      <c r="G54" s="112" t="s">
        <v>135</v>
      </c>
      <c r="H54" s="63">
        <v>876260</v>
      </c>
      <c r="I54" s="63" t="s">
        <v>209</v>
      </c>
      <c r="J54" s="63" t="s">
        <v>210</v>
      </c>
      <c r="K54" s="68" t="s">
        <v>100</v>
      </c>
      <c r="L54" s="68"/>
      <c r="M54" s="89"/>
      <c r="N54" s="97"/>
    </row>
    <row r="55" spans="1:14" ht="147.75" customHeight="1">
      <c r="A55" s="63">
        <v>17</v>
      </c>
      <c r="B55" s="63" t="s">
        <v>197</v>
      </c>
      <c r="C55" s="63" t="s">
        <v>199</v>
      </c>
      <c r="D55" s="63" t="s">
        <v>198</v>
      </c>
      <c r="E55" s="63">
        <v>32549</v>
      </c>
      <c r="F55" s="63">
        <v>3468746.93</v>
      </c>
      <c r="G55" s="112" t="s">
        <v>135</v>
      </c>
      <c r="H55" s="63">
        <v>3468746.93</v>
      </c>
      <c r="I55" s="109">
        <v>44658</v>
      </c>
      <c r="J55" s="64" t="s">
        <v>205</v>
      </c>
      <c r="K55" s="68" t="s">
        <v>100</v>
      </c>
      <c r="L55" s="68"/>
      <c r="M55" s="89"/>
      <c r="N55" s="97"/>
    </row>
    <row r="56" spans="1:14" ht="162.75" customHeight="1">
      <c r="A56" s="63">
        <v>18</v>
      </c>
      <c r="B56" s="63" t="s">
        <v>142</v>
      </c>
      <c r="C56" s="63" t="s">
        <v>196</v>
      </c>
      <c r="D56" s="63" t="s">
        <v>200</v>
      </c>
      <c r="E56" s="63">
        <v>4000</v>
      </c>
      <c r="F56" s="63">
        <v>212600</v>
      </c>
      <c r="G56" s="112" t="s">
        <v>135</v>
      </c>
      <c r="H56" s="63">
        <v>212600</v>
      </c>
      <c r="I56" s="63" t="s">
        <v>211</v>
      </c>
      <c r="J56" s="64" t="s">
        <v>205</v>
      </c>
      <c r="K56" s="68" t="s">
        <v>100</v>
      </c>
      <c r="L56" s="68"/>
      <c r="M56" s="89"/>
      <c r="N56" s="97"/>
    </row>
    <row r="57" spans="1:14" ht="145.5" customHeight="1">
      <c r="A57" s="63">
        <v>19</v>
      </c>
      <c r="B57" s="63" t="s">
        <v>201</v>
      </c>
      <c r="C57" s="63" t="s">
        <v>199</v>
      </c>
      <c r="D57" s="63" t="s">
        <v>202</v>
      </c>
      <c r="E57" s="63">
        <v>57715</v>
      </c>
      <c r="F57" s="63">
        <v>9322126.8000000007</v>
      </c>
      <c r="G57" s="112" t="s">
        <v>135</v>
      </c>
      <c r="H57" s="63">
        <v>9322126.8000000007</v>
      </c>
      <c r="I57" s="63" t="s">
        <v>206</v>
      </c>
      <c r="J57" s="64" t="s">
        <v>205</v>
      </c>
      <c r="K57" s="68" t="s">
        <v>100</v>
      </c>
      <c r="L57" s="68"/>
      <c r="M57" s="89"/>
      <c r="N57" s="97"/>
    </row>
    <row r="58" spans="1:14" ht="162.75" customHeight="1">
      <c r="A58" s="63">
        <v>20</v>
      </c>
      <c r="B58" s="63" t="s">
        <v>142</v>
      </c>
      <c r="C58" s="63" t="s">
        <v>204</v>
      </c>
      <c r="D58" s="63" t="s">
        <v>203</v>
      </c>
      <c r="E58" s="63">
        <v>4260</v>
      </c>
      <c r="F58" s="63">
        <v>226419</v>
      </c>
      <c r="G58" s="112" t="s">
        <v>135</v>
      </c>
      <c r="H58" s="63">
        <v>226419</v>
      </c>
      <c r="I58" s="63">
        <v>23062021</v>
      </c>
      <c r="J58" s="64" t="s">
        <v>212</v>
      </c>
      <c r="K58" s="68" t="s">
        <v>100</v>
      </c>
      <c r="L58" s="68"/>
      <c r="M58" s="89"/>
      <c r="N58" s="97"/>
    </row>
    <row r="59" spans="1:14" ht="23.25" customHeight="1">
      <c r="A59" s="19"/>
      <c r="B59" s="65" t="s">
        <v>17</v>
      </c>
      <c r="C59" s="23"/>
      <c r="D59" s="54"/>
      <c r="E59" s="69">
        <v>3171948</v>
      </c>
      <c r="F59" s="66">
        <v>33727139.310000002</v>
      </c>
      <c r="G59" s="69"/>
      <c r="H59" s="66">
        <v>33727139.310000002</v>
      </c>
      <c r="I59" s="43"/>
      <c r="J59" s="18"/>
      <c r="K59" s="18"/>
      <c r="L59" s="54"/>
      <c r="M59" s="89"/>
      <c r="N59" s="97"/>
    </row>
    <row r="60" spans="1:14" ht="22.5" customHeight="1">
      <c r="A60" s="19"/>
      <c r="B60" s="65" t="s">
        <v>18</v>
      </c>
      <c r="C60" s="23"/>
      <c r="D60" s="54"/>
      <c r="E60" s="70"/>
      <c r="F60" s="71">
        <f>F24+F17+F30+F35+F59</f>
        <v>66047657.5</v>
      </c>
      <c r="G60" s="71">
        <f>G17+G24+G30+G35</f>
        <v>1528231.31</v>
      </c>
      <c r="H60" s="71">
        <f>H17+H24+H30+H35+H59</f>
        <v>48631080</v>
      </c>
      <c r="I60" s="43"/>
      <c r="J60" s="18"/>
      <c r="K60" s="18"/>
      <c r="L60" s="54"/>
      <c r="M60" s="89"/>
      <c r="N60" s="97"/>
    </row>
    <row r="61" spans="1:14" ht="15" customHeight="1">
      <c r="A61" s="54"/>
      <c r="B61" s="44" t="s">
        <v>54</v>
      </c>
      <c r="C61" s="44"/>
      <c r="D61" s="44"/>
      <c r="E61" s="21">
        <v>3171948</v>
      </c>
      <c r="F61" s="66">
        <v>33727139.310000002</v>
      </c>
      <c r="G61" s="72"/>
      <c r="H61" s="66">
        <v>33727139.310000002</v>
      </c>
      <c r="I61" s="44"/>
      <c r="J61" s="21"/>
      <c r="K61" s="44"/>
      <c r="L61" s="44"/>
      <c r="M61" s="89"/>
      <c r="N61" s="97"/>
    </row>
    <row r="62" spans="1:14">
      <c r="A62" s="90"/>
      <c r="B62" s="90"/>
      <c r="C62" s="90"/>
      <c r="D62" s="90"/>
      <c r="E62" s="98"/>
      <c r="F62" s="99"/>
      <c r="G62" s="100"/>
      <c r="H62" s="101"/>
      <c r="I62" s="90"/>
      <c r="J62" s="102"/>
      <c r="K62" s="90"/>
      <c r="L62" s="90"/>
    </row>
    <row r="63" spans="1:14">
      <c r="A63" s="90"/>
      <c r="B63" s="90"/>
      <c r="C63" s="90"/>
      <c r="D63" s="90"/>
      <c r="E63" s="103"/>
      <c r="F63" s="103"/>
      <c r="G63" s="103"/>
      <c r="H63" s="100"/>
      <c r="I63" s="90"/>
      <c r="J63" s="102"/>
      <c r="K63" s="90"/>
      <c r="L63" s="90"/>
    </row>
    <row r="64" spans="1:14">
      <c r="H64" s="104"/>
    </row>
    <row r="65" spans="6:8">
      <c r="F65" s="105"/>
      <c r="G65" s="105"/>
      <c r="H65" s="89"/>
    </row>
    <row r="110" spans="9:10">
      <c r="I110" s="89"/>
      <c r="J110" s="106"/>
    </row>
  </sheetData>
  <autoFilter ref="A11:AH31"/>
  <mergeCells count="7">
    <mergeCell ref="L4:O4"/>
    <mergeCell ref="I1:K4"/>
    <mergeCell ref="A36:L36"/>
    <mergeCell ref="A13:L13"/>
    <mergeCell ref="A18:L18"/>
    <mergeCell ref="A25:L25"/>
    <mergeCell ref="A31:L31"/>
  </mergeCells>
  <phoneticPr fontId="0" type="noConversion"/>
  <printOptions horizontalCentered="1" verticalCentered="1"/>
  <pageMargins left="0.19685039370078741" right="0.19685039370078741" top="0.55118110236220474" bottom="0.35433070866141736" header="0.31496062992125984" footer="0.31496062992125984"/>
  <pageSetup paperSize="9" scale="80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I78"/>
  <sheetViews>
    <sheetView topLeftCell="A22" zoomScale="80" zoomScaleNormal="80" zoomScalePageLayoutView="110" workbookViewId="0">
      <selection activeCell="D27" sqref="D27"/>
    </sheetView>
  </sheetViews>
  <sheetFormatPr defaultColWidth="9.140625" defaultRowHeight="15.75"/>
  <cols>
    <col min="1" max="1" width="6.42578125" style="13" customWidth="1"/>
    <col min="2" max="2" width="25" style="31" customWidth="1"/>
    <col min="3" max="3" width="16" style="31" customWidth="1"/>
    <col min="4" max="4" width="14.85546875" style="17" customWidth="1"/>
    <col min="5" max="5" width="15.42578125" style="13" customWidth="1"/>
    <col min="6" max="6" width="21" style="13" customWidth="1"/>
    <col min="7" max="7" width="18.5703125" style="13" customWidth="1"/>
    <col min="8" max="8" width="15.5703125" style="13" customWidth="1"/>
    <col min="9" max="9" width="13.140625" style="13" customWidth="1"/>
    <col min="10" max="10" width="9.140625" style="13"/>
    <col min="11" max="11" width="11.140625" style="13" customWidth="1"/>
    <col min="12" max="12" width="11.42578125" style="13" customWidth="1"/>
    <col min="13" max="16384" width="9.140625" style="13"/>
  </cols>
  <sheetData>
    <row r="2" spans="1:9">
      <c r="D2" s="24"/>
      <c r="E2" s="3" t="s">
        <v>10</v>
      </c>
    </row>
    <row r="3" spans="1:9">
      <c r="D3" s="24"/>
      <c r="E3" s="3" t="s">
        <v>11</v>
      </c>
    </row>
    <row r="4" spans="1:9" ht="16.5" thickBot="1"/>
    <row r="5" spans="1:9" ht="154.5" customHeight="1" thickBot="1">
      <c r="A5" s="41" t="s">
        <v>2</v>
      </c>
      <c r="B5" s="42" t="s">
        <v>12</v>
      </c>
      <c r="C5" s="42" t="s">
        <v>3</v>
      </c>
      <c r="D5" s="42" t="s">
        <v>16</v>
      </c>
      <c r="E5" s="42" t="s">
        <v>13</v>
      </c>
      <c r="F5" s="42" t="s">
        <v>14</v>
      </c>
      <c r="G5" s="42" t="s">
        <v>4</v>
      </c>
      <c r="H5" s="42" t="s">
        <v>15</v>
      </c>
    </row>
    <row r="6" spans="1:9" ht="15" customHeight="1">
      <c r="A6" s="25">
        <v>1</v>
      </c>
      <c r="B6" s="26">
        <v>2</v>
      </c>
      <c r="C6" s="27">
        <v>3</v>
      </c>
      <c r="D6" s="28">
        <v>4</v>
      </c>
      <c r="E6" s="29">
        <v>5</v>
      </c>
      <c r="F6" s="30">
        <v>6</v>
      </c>
      <c r="G6" s="29">
        <v>7</v>
      </c>
      <c r="H6" s="30">
        <v>8</v>
      </c>
    </row>
    <row r="7" spans="1:9" ht="25.5" customHeight="1">
      <c r="A7" s="163" t="s">
        <v>48</v>
      </c>
      <c r="B7" s="164"/>
      <c r="C7" s="164"/>
      <c r="D7" s="164"/>
      <c r="E7" s="164"/>
      <c r="F7" s="164"/>
      <c r="G7" s="164"/>
      <c r="H7" s="165"/>
    </row>
    <row r="8" spans="1:9" ht="199.5" customHeight="1">
      <c r="A8" s="18">
        <v>1</v>
      </c>
      <c r="B8" s="18" t="s">
        <v>96</v>
      </c>
      <c r="C8" s="18">
        <v>160900</v>
      </c>
      <c r="D8" s="18">
        <v>160900</v>
      </c>
      <c r="E8" s="43">
        <v>39443</v>
      </c>
      <c r="F8" s="23" t="s">
        <v>118</v>
      </c>
      <c r="G8" s="18" t="s">
        <v>97</v>
      </c>
      <c r="H8" s="18"/>
    </row>
    <row r="9" spans="1:9" ht="89.25" customHeight="1">
      <c r="A9" s="18">
        <v>2</v>
      </c>
      <c r="B9" s="18" t="s">
        <v>98</v>
      </c>
      <c r="C9" s="18">
        <v>643500</v>
      </c>
      <c r="D9" s="18">
        <v>488013.5</v>
      </c>
      <c r="E9" s="18" t="s">
        <v>99</v>
      </c>
      <c r="F9" s="23" t="s">
        <v>119</v>
      </c>
      <c r="G9" s="18" t="s">
        <v>97</v>
      </c>
      <c r="H9" s="18"/>
    </row>
    <row r="10" spans="1:9" ht="189">
      <c r="A10" s="18">
        <v>2</v>
      </c>
      <c r="B10" s="18" t="s">
        <v>159</v>
      </c>
      <c r="C10" s="18">
        <v>174000</v>
      </c>
      <c r="D10" s="18">
        <v>174000</v>
      </c>
      <c r="E10" s="43">
        <v>44448</v>
      </c>
      <c r="F10" s="23" t="s">
        <v>176</v>
      </c>
      <c r="G10" s="18" t="s">
        <v>97</v>
      </c>
      <c r="H10" s="18"/>
    </row>
    <row r="11" spans="1:9" ht="16.5" customHeight="1">
      <c r="A11" s="32"/>
      <c r="B11" s="44" t="s">
        <v>17</v>
      </c>
      <c r="C11" s="45">
        <v>978400</v>
      </c>
      <c r="D11" s="46">
        <v>822913.5</v>
      </c>
      <c r="E11" s="47"/>
      <c r="F11" s="20"/>
      <c r="G11" s="12"/>
      <c r="H11" s="20"/>
    </row>
    <row r="12" spans="1:9" ht="23.25" customHeight="1">
      <c r="A12" s="166" t="s">
        <v>49</v>
      </c>
      <c r="B12" s="167"/>
      <c r="C12" s="167"/>
      <c r="D12" s="167"/>
      <c r="E12" s="167"/>
      <c r="F12" s="167"/>
      <c r="G12" s="167"/>
      <c r="H12" s="168"/>
    </row>
    <row r="13" spans="1:9" ht="63">
      <c r="A13" s="48">
        <v>1</v>
      </c>
      <c r="B13" s="12" t="s">
        <v>160</v>
      </c>
      <c r="C13" s="49">
        <v>200000</v>
      </c>
      <c r="D13" s="50">
        <v>66666.64</v>
      </c>
      <c r="E13" s="47">
        <v>44306</v>
      </c>
      <c r="F13" s="20" t="s">
        <v>177</v>
      </c>
      <c r="G13" s="18" t="s">
        <v>97</v>
      </c>
      <c r="H13" s="49"/>
      <c r="I13" s="73"/>
    </row>
    <row r="14" spans="1:9" ht="78.75">
      <c r="A14" s="48">
        <v>2</v>
      </c>
      <c r="B14" s="12" t="s">
        <v>178</v>
      </c>
      <c r="C14" s="49">
        <v>260000</v>
      </c>
      <c r="D14" s="50">
        <v>40000</v>
      </c>
      <c r="E14" s="47">
        <v>44473</v>
      </c>
      <c r="F14" s="20" t="s">
        <v>179</v>
      </c>
      <c r="G14" s="18" t="s">
        <v>97</v>
      </c>
      <c r="H14" s="49"/>
      <c r="I14" s="73"/>
    </row>
    <row r="15" spans="1:9" ht="18" customHeight="1">
      <c r="A15" s="19"/>
      <c r="B15" s="44" t="s">
        <v>17</v>
      </c>
      <c r="C15" s="51">
        <v>460000</v>
      </c>
      <c r="D15" s="52">
        <v>106666.64</v>
      </c>
      <c r="E15" s="53"/>
      <c r="F15" s="19"/>
      <c r="G15" s="18"/>
      <c r="H15" s="20"/>
    </row>
    <row r="16" spans="1:9" ht="21.75" customHeight="1">
      <c r="A16" s="54"/>
      <c r="B16" s="169" t="s">
        <v>51</v>
      </c>
      <c r="C16" s="170"/>
      <c r="D16" s="170"/>
      <c r="E16" s="170"/>
      <c r="F16" s="170"/>
      <c r="G16" s="171"/>
      <c r="H16" s="55"/>
    </row>
    <row r="17" spans="1:9" ht="199.5" customHeight="1">
      <c r="A17" s="54">
        <v>1</v>
      </c>
      <c r="B17" s="18" t="s">
        <v>101</v>
      </c>
      <c r="C17" s="19">
        <v>56899</v>
      </c>
      <c r="D17" s="19">
        <v>56899</v>
      </c>
      <c r="E17" s="19" t="s">
        <v>80</v>
      </c>
      <c r="F17" s="23" t="s">
        <v>128</v>
      </c>
      <c r="G17" s="18" t="s">
        <v>100</v>
      </c>
      <c r="H17" s="55"/>
    </row>
    <row r="18" spans="1:9" ht="189">
      <c r="A18" s="54">
        <v>2</v>
      </c>
      <c r="B18" s="19" t="s">
        <v>102</v>
      </c>
      <c r="C18" s="19">
        <v>31500</v>
      </c>
      <c r="D18" s="19">
        <v>31500</v>
      </c>
      <c r="E18" s="19" t="s">
        <v>103</v>
      </c>
      <c r="F18" s="23" t="s">
        <v>129</v>
      </c>
      <c r="G18" s="18" t="s">
        <v>100</v>
      </c>
      <c r="H18" s="55"/>
    </row>
    <row r="19" spans="1:9" ht="189">
      <c r="A19" s="54">
        <v>3</v>
      </c>
      <c r="B19" s="18" t="s">
        <v>104</v>
      </c>
      <c r="C19" s="19">
        <v>325925.15999999997</v>
      </c>
      <c r="D19" s="19"/>
      <c r="E19" s="19" t="s">
        <v>79</v>
      </c>
      <c r="F19" s="23" t="s">
        <v>130</v>
      </c>
      <c r="G19" s="18" t="s">
        <v>100</v>
      </c>
      <c r="H19" s="55"/>
    </row>
    <row r="20" spans="1:9" ht="189">
      <c r="A20" s="54">
        <v>4</v>
      </c>
      <c r="B20" s="18" t="s">
        <v>105</v>
      </c>
      <c r="C20" s="19">
        <v>384074.44</v>
      </c>
      <c r="D20" s="19"/>
      <c r="E20" s="19" t="s">
        <v>79</v>
      </c>
      <c r="F20" s="23" t="s">
        <v>130</v>
      </c>
      <c r="G20" s="18" t="s">
        <v>100</v>
      </c>
      <c r="H20" s="55"/>
    </row>
    <row r="21" spans="1:9" ht="189">
      <c r="A21" s="54">
        <v>5</v>
      </c>
      <c r="B21" s="18" t="s">
        <v>104</v>
      </c>
      <c r="C21" s="19">
        <v>149709</v>
      </c>
      <c r="D21" s="19"/>
      <c r="E21" s="19" t="s">
        <v>79</v>
      </c>
      <c r="F21" s="23" t="s">
        <v>130</v>
      </c>
      <c r="G21" s="18" t="s">
        <v>100</v>
      </c>
      <c r="H21" s="55"/>
    </row>
    <row r="22" spans="1:9" ht="189">
      <c r="A22" s="54">
        <v>6</v>
      </c>
      <c r="B22" s="18" t="s">
        <v>106</v>
      </c>
      <c r="C22" s="19">
        <v>55136</v>
      </c>
      <c r="D22" s="19"/>
      <c r="E22" s="53">
        <v>41390</v>
      </c>
      <c r="F22" s="23" t="s">
        <v>130</v>
      </c>
      <c r="G22" s="18" t="s">
        <v>100</v>
      </c>
      <c r="H22" s="55"/>
    </row>
    <row r="23" spans="1:9" ht="189">
      <c r="A23" s="54">
        <v>7</v>
      </c>
      <c r="B23" s="18" t="s">
        <v>112</v>
      </c>
      <c r="C23" s="19">
        <v>12000</v>
      </c>
      <c r="D23" s="19">
        <v>12000</v>
      </c>
      <c r="E23" s="18" t="s">
        <v>79</v>
      </c>
      <c r="F23" s="23" t="s">
        <v>121</v>
      </c>
      <c r="G23" s="18" t="s">
        <v>122</v>
      </c>
      <c r="H23" s="55"/>
    </row>
    <row r="24" spans="1:9" ht="63">
      <c r="A24" s="48">
        <v>8</v>
      </c>
      <c r="B24" s="55" t="s">
        <v>131</v>
      </c>
      <c r="C24" s="49">
        <v>1997425.46</v>
      </c>
      <c r="D24" s="50">
        <v>1941373.51</v>
      </c>
      <c r="E24" s="56"/>
      <c r="F24" s="57"/>
      <c r="G24" s="20" t="s">
        <v>97</v>
      </c>
      <c r="H24" s="20"/>
      <c r="I24" s="73"/>
    </row>
    <row r="25" spans="1:9" s="157" customFormat="1" ht="21" customHeight="1">
      <c r="A25" s="149"/>
      <c r="B25" s="150" t="s">
        <v>17</v>
      </c>
      <c r="C25" s="151">
        <f>SUM(C17:C24)</f>
        <v>3012669.06</v>
      </c>
      <c r="D25" s="152">
        <f>SUM(D17:D24)</f>
        <v>2041772.51</v>
      </c>
      <c r="E25" s="153"/>
      <c r="F25" s="154"/>
      <c r="G25" s="155"/>
      <c r="H25" s="156"/>
    </row>
    <row r="26" spans="1:9" s="157" customFormat="1" ht="20.25" customHeight="1">
      <c r="A26" s="149"/>
      <c r="B26" s="150" t="s">
        <v>18</v>
      </c>
      <c r="C26" s="151">
        <f>C11+C15+C25</f>
        <v>4451069.0600000005</v>
      </c>
      <c r="D26" s="151">
        <f>D11+D15+D25</f>
        <v>2971352.65</v>
      </c>
      <c r="E26" s="153"/>
      <c r="F26" s="154"/>
      <c r="G26" s="155"/>
      <c r="H26" s="156"/>
    </row>
    <row r="27" spans="1:9">
      <c r="D27" s="147"/>
    </row>
    <row r="28" spans="1:9">
      <c r="C28" s="74"/>
      <c r="D28" s="75"/>
      <c r="E28" s="73"/>
    </row>
    <row r="29" spans="1:9">
      <c r="C29" s="76"/>
      <c r="D29" s="76"/>
      <c r="E29" s="73"/>
      <c r="F29" s="73"/>
    </row>
    <row r="30" spans="1:9">
      <c r="C30" s="77"/>
      <c r="D30" s="75"/>
      <c r="E30" s="75"/>
      <c r="F30" s="78"/>
    </row>
    <row r="31" spans="1:9">
      <c r="C31" s="77"/>
      <c r="D31" s="79"/>
      <c r="E31" s="80"/>
      <c r="F31" s="78"/>
    </row>
    <row r="32" spans="1:9">
      <c r="C32" s="76"/>
      <c r="D32" s="81"/>
      <c r="E32" s="73"/>
    </row>
    <row r="33" spans="2:7">
      <c r="C33" s="76"/>
      <c r="D33" s="81"/>
      <c r="E33" s="73"/>
    </row>
    <row r="34" spans="2:7">
      <c r="C34" s="76"/>
      <c r="D34" s="81"/>
      <c r="E34" s="73"/>
    </row>
    <row r="35" spans="2:7">
      <c r="B35" s="82"/>
      <c r="C35" s="83"/>
      <c r="D35" s="84"/>
      <c r="E35" s="85"/>
      <c r="F35" s="85"/>
    </row>
    <row r="36" spans="2:7">
      <c r="C36" s="76"/>
      <c r="D36" s="81"/>
    </row>
    <row r="37" spans="2:7">
      <c r="C37" s="76"/>
      <c r="D37" s="81"/>
      <c r="E37" s="73"/>
      <c r="F37" s="73"/>
      <c r="G37" s="73"/>
    </row>
    <row r="38" spans="2:7">
      <c r="C38" s="76"/>
      <c r="D38" s="81"/>
    </row>
    <row r="39" spans="2:7">
      <c r="C39" s="76"/>
      <c r="D39" s="81"/>
    </row>
    <row r="40" spans="2:7">
      <c r="C40" s="76"/>
      <c r="D40" s="81"/>
    </row>
    <row r="41" spans="2:7">
      <c r="C41" s="76"/>
      <c r="D41" s="81"/>
    </row>
    <row r="42" spans="2:7">
      <c r="C42" s="76"/>
      <c r="D42" s="81"/>
    </row>
    <row r="43" spans="2:7">
      <c r="C43" s="76"/>
      <c r="D43" s="81"/>
    </row>
    <row r="44" spans="2:7">
      <c r="C44" s="76"/>
      <c r="D44" s="81"/>
    </row>
    <row r="45" spans="2:7">
      <c r="C45" s="76"/>
      <c r="D45" s="81"/>
    </row>
    <row r="46" spans="2:7">
      <c r="C46" s="76"/>
      <c r="D46" s="81"/>
    </row>
    <row r="47" spans="2:7">
      <c r="C47" s="76"/>
      <c r="D47" s="81"/>
    </row>
    <row r="48" spans="2:7">
      <c r="C48" s="76"/>
      <c r="D48" s="81"/>
    </row>
    <row r="49" spans="3:4">
      <c r="C49" s="76"/>
      <c r="D49" s="81"/>
    </row>
    <row r="50" spans="3:4">
      <c r="C50" s="76"/>
      <c r="D50" s="81"/>
    </row>
    <row r="51" spans="3:4">
      <c r="C51" s="76"/>
      <c r="D51" s="81"/>
    </row>
    <row r="52" spans="3:4">
      <c r="C52" s="76"/>
      <c r="D52" s="81"/>
    </row>
    <row r="53" spans="3:4">
      <c r="C53" s="76"/>
      <c r="D53" s="81"/>
    </row>
    <row r="54" spans="3:4">
      <c r="C54" s="76"/>
      <c r="D54" s="81"/>
    </row>
    <row r="55" spans="3:4">
      <c r="C55" s="76"/>
      <c r="D55" s="81"/>
    </row>
    <row r="56" spans="3:4">
      <c r="C56" s="76"/>
      <c r="D56" s="81"/>
    </row>
    <row r="57" spans="3:4">
      <c r="C57" s="76"/>
      <c r="D57" s="81"/>
    </row>
    <row r="58" spans="3:4">
      <c r="C58" s="76"/>
      <c r="D58" s="81"/>
    </row>
    <row r="59" spans="3:4">
      <c r="C59" s="76"/>
      <c r="D59" s="81"/>
    </row>
    <row r="60" spans="3:4">
      <c r="C60" s="76"/>
      <c r="D60" s="81"/>
    </row>
    <row r="61" spans="3:4">
      <c r="C61" s="76"/>
      <c r="D61" s="81"/>
    </row>
    <row r="62" spans="3:4">
      <c r="C62" s="76"/>
      <c r="D62" s="81"/>
    </row>
    <row r="63" spans="3:4">
      <c r="C63" s="76"/>
      <c r="D63" s="81"/>
    </row>
    <row r="64" spans="3:4">
      <c r="C64" s="76"/>
      <c r="D64" s="81"/>
    </row>
    <row r="65" spans="3:4">
      <c r="C65" s="76"/>
      <c r="D65" s="81"/>
    </row>
    <row r="66" spans="3:4">
      <c r="C66" s="76"/>
      <c r="D66" s="81"/>
    </row>
    <row r="67" spans="3:4">
      <c r="C67" s="76"/>
      <c r="D67" s="81"/>
    </row>
    <row r="68" spans="3:4">
      <c r="C68" s="76"/>
      <c r="D68" s="81"/>
    </row>
    <row r="69" spans="3:4">
      <c r="C69" s="76"/>
      <c r="D69" s="81"/>
    </row>
    <row r="70" spans="3:4">
      <c r="C70" s="76"/>
      <c r="D70" s="81"/>
    </row>
    <row r="71" spans="3:4">
      <c r="C71" s="76"/>
      <c r="D71" s="81"/>
    </row>
    <row r="72" spans="3:4">
      <c r="C72" s="76"/>
      <c r="D72" s="81"/>
    </row>
    <row r="73" spans="3:4">
      <c r="C73" s="76"/>
      <c r="D73" s="81"/>
    </row>
    <row r="74" spans="3:4">
      <c r="C74" s="76"/>
      <c r="D74" s="81"/>
    </row>
    <row r="75" spans="3:4">
      <c r="C75" s="76"/>
      <c r="D75" s="81"/>
    </row>
    <row r="78" spans="3:4">
      <c r="C78" s="76"/>
    </row>
  </sheetData>
  <autoFilter ref="A5:H26"/>
  <mergeCells count="3">
    <mergeCell ref="A7:H7"/>
    <mergeCell ref="A12:H12"/>
    <mergeCell ref="B16:G16"/>
  </mergeCells>
  <phoneticPr fontId="0" type="noConversion"/>
  <pageMargins left="0.70866141732283472" right="0.31496062992125984" top="0.74803149606299213" bottom="0.74803149606299213" header="0.31496062992125984" footer="0.31496062992125984"/>
  <pageSetup paperSize="9" orientation="landscape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E14"/>
  <sheetViews>
    <sheetView zoomScale="120" zoomScaleNormal="120" workbookViewId="0">
      <selection activeCell="E14" sqref="E14"/>
    </sheetView>
  </sheetViews>
  <sheetFormatPr defaultRowHeight="15"/>
  <cols>
    <col min="2" max="2" width="36.140625" customWidth="1"/>
    <col min="3" max="3" width="29.5703125" customWidth="1"/>
    <col min="4" max="4" width="26.5703125" customWidth="1"/>
    <col min="5" max="5" width="28.140625" customWidth="1"/>
  </cols>
  <sheetData>
    <row r="2" spans="1:5" ht="15.75">
      <c r="A2" s="33"/>
      <c r="B2" s="33"/>
      <c r="C2" s="1" t="s">
        <v>52</v>
      </c>
      <c r="D2" s="33"/>
      <c r="E2" s="33"/>
    </row>
    <row r="3" spans="1:5" ht="15.75">
      <c r="A3" s="33"/>
      <c r="B3" s="33"/>
      <c r="C3" s="1" t="s">
        <v>23</v>
      </c>
      <c r="D3" s="33"/>
      <c r="E3" s="33"/>
    </row>
    <row r="4" spans="1:5" ht="15.75">
      <c r="A4" s="33"/>
      <c r="B4" s="33"/>
      <c r="C4" s="33"/>
      <c r="D4" s="33"/>
      <c r="E4" s="33"/>
    </row>
    <row r="5" spans="1:5" ht="16.5" thickBot="1">
      <c r="A5" s="33"/>
      <c r="B5" s="33"/>
      <c r="C5" s="33"/>
      <c r="D5" s="33"/>
      <c r="E5" s="33"/>
    </row>
    <row r="6" spans="1:5" ht="79.5" thickBot="1">
      <c r="A6" s="4" t="s">
        <v>2</v>
      </c>
      <c r="B6" s="5" t="s">
        <v>19</v>
      </c>
      <c r="C6" s="5" t="s">
        <v>20</v>
      </c>
      <c r="D6" s="5" t="s">
        <v>21</v>
      </c>
      <c r="E6" s="5" t="s">
        <v>22</v>
      </c>
    </row>
    <row r="7" spans="1:5" ht="16.5" thickBot="1">
      <c r="A7" s="6">
        <v>1</v>
      </c>
      <c r="B7" s="7">
        <v>2</v>
      </c>
      <c r="C7" s="6">
        <v>3</v>
      </c>
      <c r="D7" s="7">
        <v>4</v>
      </c>
      <c r="E7" s="6">
        <v>5</v>
      </c>
    </row>
    <row r="8" spans="1:5" ht="15.75">
      <c r="A8" s="34"/>
      <c r="B8" s="35" t="s">
        <v>42</v>
      </c>
      <c r="C8" s="35" t="s">
        <v>42</v>
      </c>
      <c r="D8" s="35" t="s">
        <v>42</v>
      </c>
      <c r="E8" s="35" t="s">
        <v>42</v>
      </c>
    </row>
    <row r="9" spans="1:5" ht="15.75">
      <c r="A9" s="36"/>
      <c r="B9" s="35" t="s">
        <v>42</v>
      </c>
      <c r="C9" s="35" t="s">
        <v>42</v>
      </c>
      <c r="D9" s="35" t="s">
        <v>42</v>
      </c>
      <c r="E9" s="35" t="s">
        <v>42</v>
      </c>
    </row>
    <row r="10" spans="1:5" ht="15.75">
      <c r="A10" s="36"/>
      <c r="B10" s="8" t="s">
        <v>17</v>
      </c>
      <c r="C10" s="35" t="s">
        <v>42</v>
      </c>
      <c r="D10" s="35" t="s">
        <v>42</v>
      </c>
      <c r="E10" s="35" t="s">
        <v>42</v>
      </c>
    </row>
    <row r="14" spans="1:5">
      <c r="B14" s="16"/>
    </row>
  </sheetData>
  <phoneticPr fontId="0" type="noConversion"/>
  <printOptions horizontalCentered="1"/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D10"/>
  <sheetViews>
    <sheetView zoomScale="130" zoomScaleNormal="130" workbookViewId="0">
      <selection activeCell="D10" sqref="D10"/>
    </sheetView>
  </sheetViews>
  <sheetFormatPr defaultRowHeight="15"/>
  <cols>
    <col min="2" max="2" width="36.140625" customWidth="1"/>
    <col min="3" max="3" width="36.42578125" customWidth="1"/>
    <col min="4" max="4" width="45.28515625" customWidth="1"/>
  </cols>
  <sheetData>
    <row r="2" spans="1:4" ht="15.75">
      <c r="A2" s="33"/>
      <c r="B2" s="33"/>
      <c r="C2" s="1" t="s">
        <v>53</v>
      </c>
      <c r="D2" s="33"/>
    </row>
    <row r="3" spans="1:4" ht="15.75">
      <c r="A3" s="33"/>
      <c r="B3" s="33"/>
      <c r="C3" s="1" t="s">
        <v>27</v>
      </c>
      <c r="D3" s="33"/>
    </row>
    <row r="4" spans="1:4" ht="15.75">
      <c r="A4" s="33"/>
      <c r="B4" s="33"/>
      <c r="C4" s="1" t="s">
        <v>23</v>
      </c>
      <c r="D4" s="33"/>
    </row>
    <row r="5" spans="1:4" ht="16.5" thickBot="1">
      <c r="A5" s="33"/>
      <c r="B5" s="33"/>
      <c r="C5" s="1"/>
      <c r="D5" s="33"/>
    </row>
    <row r="6" spans="1:4" ht="48" thickBot="1">
      <c r="A6" s="9" t="s">
        <v>2</v>
      </c>
      <c r="B6" s="10" t="s">
        <v>24</v>
      </c>
      <c r="C6" s="10" t="s">
        <v>25</v>
      </c>
      <c r="D6" s="10" t="s">
        <v>26</v>
      </c>
    </row>
    <row r="7" spans="1:4" ht="16.5" thickBot="1">
      <c r="A7" s="37">
        <v>1</v>
      </c>
      <c r="B7" s="11">
        <v>2</v>
      </c>
      <c r="C7" s="9">
        <v>3</v>
      </c>
      <c r="D7" s="9">
        <v>4</v>
      </c>
    </row>
    <row r="8" spans="1:4" ht="15.75">
      <c r="A8" s="38"/>
      <c r="B8" s="35" t="s">
        <v>42</v>
      </c>
      <c r="C8" s="35" t="s">
        <v>42</v>
      </c>
      <c r="D8" s="35" t="s">
        <v>42</v>
      </c>
    </row>
    <row r="9" spans="1:4" ht="15.75">
      <c r="A9" s="39"/>
      <c r="B9" s="35" t="s">
        <v>42</v>
      </c>
      <c r="C9" s="35" t="s">
        <v>42</v>
      </c>
      <c r="D9" s="35" t="s">
        <v>42</v>
      </c>
    </row>
    <row r="10" spans="1:4" ht="15.75">
      <c r="A10" s="36"/>
      <c r="B10" s="8" t="s">
        <v>17</v>
      </c>
      <c r="C10" s="35" t="s">
        <v>42</v>
      </c>
      <c r="D10" s="35" t="s">
        <v>42</v>
      </c>
    </row>
  </sheetData>
  <phoneticPr fontId="0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view="pageLayout" topLeftCell="A16" zoomScale="120" zoomScaleNormal="120" zoomScalePageLayoutView="120" workbookViewId="0">
      <selection activeCell="K7" sqref="K7"/>
    </sheetView>
  </sheetViews>
  <sheetFormatPr defaultColWidth="9.140625" defaultRowHeight="15"/>
  <cols>
    <col min="1" max="1" width="6.42578125" style="2" customWidth="1"/>
    <col min="2" max="2" width="20.42578125" style="2" customWidth="1"/>
    <col min="3" max="3" width="16.42578125" style="2" customWidth="1"/>
    <col min="4" max="4" width="16" style="2" customWidth="1"/>
    <col min="5" max="5" width="17.5703125" style="2" customWidth="1"/>
    <col min="6" max="6" width="14.42578125" style="2" customWidth="1"/>
    <col min="7" max="8" width="14.7109375" style="2" customWidth="1"/>
    <col min="9" max="9" width="13.5703125" style="2" customWidth="1"/>
    <col min="10" max="10" width="9.85546875" style="2" customWidth="1"/>
    <col min="11" max="16384" width="9.140625" style="2"/>
  </cols>
  <sheetData>
    <row r="1" spans="1:10" ht="15.75">
      <c r="A1" s="124"/>
      <c r="B1" s="124"/>
      <c r="C1" s="124"/>
      <c r="D1" s="124"/>
      <c r="E1" s="116" t="s">
        <v>33</v>
      </c>
      <c r="F1" s="124"/>
      <c r="G1" s="124"/>
      <c r="H1" s="124"/>
      <c r="I1" s="124"/>
      <c r="J1" s="124"/>
    </row>
    <row r="2" spans="1:10" ht="15.75">
      <c r="A2" s="124"/>
      <c r="B2" s="124"/>
      <c r="C2" s="124"/>
      <c r="D2" s="124"/>
      <c r="E2" s="116" t="s">
        <v>34</v>
      </c>
      <c r="F2" s="124"/>
      <c r="G2" s="124"/>
      <c r="H2" s="124"/>
      <c r="I2" s="124"/>
      <c r="J2" s="124"/>
    </row>
    <row r="3" spans="1:10" ht="15.75">
      <c r="A3" s="124"/>
      <c r="B3" s="124"/>
      <c r="C3" s="124"/>
      <c r="D3" s="124"/>
      <c r="E3" s="116" t="s">
        <v>35</v>
      </c>
      <c r="F3" s="124"/>
      <c r="G3" s="124"/>
      <c r="H3" s="124"/>
      <c r="I3" s="124"/>
      <c r="J3" s="124"/>
    </row>
    <row r="4" spans="1:10" ht="15.75">
      <c r="A4" s="124"/>
      <c r="B4" s="124"/>
      <c r="C4" s="124"/>
      <c r="D4" s="124"/>
      <c r="E4" s="116" t="s">
        <v>36</v>
      </c>
      <c r="F4" s="124"/>
      <c r="G4" s="124"/>
      <c r="H4" s="124"/>
      <c r="I4" s="124"/>
      <c r="J4" s="124"/>
    </row>
    <row r="5" spans="1:10" ht="16.5" thickBot="1">
      <c r="A5" s="124"/>
      <c r="B5" s="124"/>
      <c r="C5" s="124"/>
      <c r="D5" s="124"/>
      <c r="E5" s="124"/>
      <c r="F5" s="124"/>
      <c r="G5" s="124"/>
      <c r="H5" s="124"/>
      <c r="I5" s="124"/>
      <c r="J5" s="124"/>
    </row>
    <row r="6" spans="1:10" ht="221.25" thickBot="1">
      <c r="A6" s="127" t="s">
        <v>2</v>
      </c>
      <c r="B6" s="128" t="s">
        <v>29</v>
      </c>
      <c r="C6" s="128" t="s">
        <v>28</v>
      </c>
      <c r="D6" s="128" t="s">
        <v>30</v>
      </c>
      <c r="E6" s="128" t="s">
        <v>57</v>
      </c>
      <c r="F6" s="128" t="s">
        <v>43</v>
      </c>
      <c r="G6" s="128" t="s">
        <v>58</v>
      </c>
      <c r="H6" s="128" t="s">
        <v>31</v>
      </c>
      <c r="I6" s="128" t="s">
        <v>32</v>
      </c>
      <c r="J6" s="128" t="s">
        <v>0</v>
      </c>
    </row>
    <row r="7" spans="1:10" ht="16.5" thickBot="1">
      <c r="A7" s="41">
        <v>1</v>
      </c>
      <c r="B7" s="42">
        <v>2</v>
      </c>
      <c r="C7" s="41">
        <v>3</v>
      </c>
      <c r="D7" s="42">
        <v>4</v>
      </c>
      <c r="E7" s="41">
        <v>5</v>
      </c>
      <c r="F7" s="42">
        <v>6</v>
      </c>
      <c r="G7" s="41">
        <v>7</v>
      </c>
      <c r="H7" s="42">
        <v>8</v>
      </c>
      <c r="I7" s="41">
        <v>9</v>
      </c>
      <c r="J7" s="42">
        <v>10</v>
      </c>
    </row>
    <row r="8" spans="1:10" ht="15.75">
      <c r="A8" s="172" t="s">
        <v>37</v>
      </c>
      <c r="B8" s="173"/>
      <c r="C8" s="173"/>
      <c r="D8" s="173"/>
      <c r="E8" s="173"/>
      <c r="F8" s="173"/>
      <c r="G8" s="173"/>
      <c r="H8" s="173"/>
      <c r="I8" s="173"/>
      <c r="J8" s="174"/>
    </row>
    <row r="9" spans="1:10" ht="15.75">
      <c r="A9" s="48"/>
      <c r="B9" s="18"/>
      <c r="C9" s="20"/>
      <c r="D9" s="117"/>
      <c r="E9" s="20"/>
      <c r="F9" s="20"/>
      <c r="G9" s="20"/>
      <c r="H9" s="20"/>
      <c r="I9" s="20"/>
      <c r="J9" s="20"/>
    </row>
    <row r="10" spans="1:10" ht="15.75">
      <c r="A10" s="20"/>
      <c r="B10" s="118" t="s">
        <v>17</v>
      </c>
      <c r="C10" s="20"/>
      <c r="D10" s="20"/>
      <c r="E10" s="20"/>
      <c r="F10" s="20"/>
      <c r="G10" s="20"/>
      <c r="H10" s="22"/>
      <c r="I10" s="22"/>
      <c r="J10" s="22"/>
    </row>
    <row r="11" spans="1:10" ht="15.75">
      <c r="A11" s="175" t="s">
        <v>38</v>
      </c>
      <c r="B11" s="175"/>
      <c r="C11" s="175"/>
      <c r="D11" s="175"/>
      <c r="E11" s="175"/>
      <c r="F11" s="175"/>
      <c r="G11" s="175"/>
      <c r="H11" s="175"/>
      <c r="I11" s="175"/>
      <c r="J11" s="175"/>
    </row>
    <row r="12" spans="1:10" ht="15.75">
      <c r="A12" s="40"/>
      <c r="B12" s="40"/>
      <c r="C12" s="40"/>
      <c r="D12" s="40"/>
      <c r="E12" s="40"/>
      <c r="F12" s="40"/>
      <c r="G12" s="40"/>
      <c r="H12" s="40"/>
      <c r="I12" s="40"/>
      <c r="J12" s="40"/>
    </row>
    <row r="13" spans="1:10" ht="157.5">
      <c r="A13" s="48">
        <v>1</v>
      </c>
      <c r="B13" s="18" t="s">
        <v>132</v>
      </c>
      <c r="C13" s="18" t="s">
        <v>133</v>
      </c>
      <c r="D13" s="117" t="s">
        <v>134</v>
      </c>
      <c r="E13" s="20" t="s">
        <v>137</v>
      </c>
      <c r="F13" s="20">
        <v>0</v>
      </c>
      <c r="G13" s="20">
        <v>0</v>
      </c>
      <c r="H13" s="119">
        <v>26883652.68</v>
      </c>
      <c r="I13" s="32">
        <v>21707131.48</v>
      </c>
      <c r="J13" s="32">
        <v>3</v>
      </c>
    </row>
    <row r="14" spans="1:10" ht="157.5">
      <c r="A14" s="48">
        <v>2</v>
      </c>
      <c r="B14" s="18" t="s">
        <v>138</v>
      </c>
      <c r="C14" s="18" t="s">
        <v>133</v>
      </c>
      <c r="D14" s="117" t="s">
        <v>139</v>
      </c>
      <c r="E14" s="20" t="s">
        <v>140</v>
      </c>
      <c r="F14" s="20">
        <v>0</v>
      </c>
      <c r="G14" s="20">
        <v>0</v>
      </c>
      <c r="H14" s="32">
        <v>0</v>
      </c>
      <c r="I14" s="32">
        <v>0</v>
      </c>
      <c r="J14" s="32">
        <v>0</v>
      </c>
    </row>
    <row r="15" spans="1:10" ht="15.75">
      <c r="A15" s="48"/>
      <c r="B15" s="118" t="s">
        <v>17</v>
      </c>
      <c r="C15" s="48"/>
      <c r="D15" s="48"/>
      <c r="E15" s="48"/>
      <c r="F15" s="48"/>
      <c r="G15" s="48"/>
      <c r="H15" s="21">
        <v>3592124.14</v>
      </c>
      <c r="I15" s="21">
        <v>211538.45</v>
      </c>
      <c r="J15" s="21">
        <v>9</v>
      </c>
    </row>
    <row r="16" spans="1:10" ht="15.75">
      <c r="A16" s="125"/>
      <c r="B16" s="120"/>
      <c r="C16" s="126"/>
      <c r="D16" s="126"/>
      <c r="E16" s="126"/>
      <c r="F16" s="126"/>
      <c r="G16" s="126"/>
      <c r="H16" s="121"/>
      <c r="I16" s="121"/>
      <c r="J16" s="122"/>
    </row>
    <row r="17" spans="1:10" ht="45" customHeight="1">
      <c r="A17" s="176" t="s">
        <v>39</v>
      </c>
      <c r="B17" s="177"/>
      <c r="C17" s="177"/>
      <c r="D17" s="177"/>
      <c r="E17" s="177"/>
      <c r="F17" s="177"/>
      <c r="G17" s="177"/>
      <c r="H17" s="177"/>
      <c r="I17" s="177"/>
      <c r="J17" s="178"/>
    </row>
    <row r="18" spans="1:10" ht="15.75">
      <c r="A18" s="48"/>
      <c r="B18" s="123" t="s">
        <v>42</v>
      </c>
      <c r="C18" s="123" t="s">
        <v>42</v>
      </c>
      <c r="D18" s="123" t="s">
        <v>42</v>
      </c>
      <c r="E18" s="123" t="s">
        <v>42</v>
      </c>
      <c r="F18" s="123" t="s">
        <v>42</v>
      </c>
      <c r="G18" s="123" t="s">
        <v>42</v>
      </c>
      <c r="H18" s="123" t="s">
        <v>42</v>
      </c>
      <c r="I18" s="123" t="s">
        <v>42</v>
      </c>
      <c r="J18" s="123" t="s">
        <v>42</v>
      </c>
    </row>
    <row r="19" spans="1:10" ht="15.75">
      <c r="A19" s="48"/>
      <c r="B19" s="118" t="s">
        <v>17</v>
      </c>
      <c r="C19" s="48"/>
      <c r="D19" s="48"/>
      <c r="E19" s="48"/>
      <c r="F19" s="48"/>
      <c r="G19" s="48"/>
      <c r="H19" s="57"/>
      <c r="I19" s="57"/>
      <c r="J19" s="57"/>
    </row>
    <row r="20" spans="1:10" ht="15.75">
      <c r="A20" s="57"/>
      <c r="B20" s="57"/>
      <c r="C20" s="57"/>
      <c r="D20" s="57"/>
      <c r="E20" s="57"/>
      <c r="F20" s="57"/>
      <c r="G20" s="57"/>
      <c r="H20" s="57"/>
      <c r="I20" s="57"/>
      <c r="J20" s="57"/>
    </row>
    <row r="21" spans="1:10" ht="15.75">
      <c r="A21" s="57"/>
      <c r="B21" s="118" t="s">
        <v>40</v>
      </c>
      <c r="C21" s="57"/>
      <c r="D21" s="57"/>
      <c r="E21" s="57"/>
      <c r="F21" s="57"/>
      <c r="G21" s="57"/>
      <c r="H21" s="21">
        <v>3592124.14</v>
      </c>
      <c r="I21" s="21">
        <v>184798.45</v>
      </c>
      <c r="J21" s="21">
        <v>0</v>
      </c>
    </row>
    <row r="23" spans="1:10">
      <c r="H23" s="15"/>
    </row>
  </sheetData>
  <mergeCells count="3">
    <mergeCell ref="A8:J8"/>
    <mergeCell ref="A11:J11"/>
    <mergeCell ref="A17:J17"/>
  </mergeCells>
  <phoneticPr fontId="0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97" fitToHeight="0" orientation="landscape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45"/>
  <sheetViews>
    <sheetView topLeftCell="B4" workbookViewId="0">
      <selection activeCell="S16" sqref="S16"/>
    </sheetView>
  </sheetViews>
  <sheetFormatPr defaultRowHeight="15.75"/>
  <cols>
    <col min="1" max="1" width="3.5703125" style="33" customWidth="1"/>
    <col min="2" max="2" width="12.7109375" style="33" customWidth="1"/>
    <col min="3" max="3" width="5.5703125" style="33" customWidth="1"/>
    <col min="4" max="4" width="5.7109375" style="33" customWidth="1"/>
    <col min="5" max="5" width="6.5703125" style="33" customWidth="1"/>
    <col min="6" max="6" width="5.5703125" style="33" customWidth="1"/>
    <col min="7" max="7" width="5.7109375" style="33" customWidth="1"/>
    <col min="8" max="8" width="8.85546875" style="33" customWidth="1"/>
    <col min="9" max="9" width="8.5703125" style="33" customWidth="1"/>
    <col min="10" max="10" width="10.85546875" style="33" customWidth="1"/>
    <col min="11" max="11" width="11.28515625" style="33" customWidth="1"/>
    <col min="12" max="12" width="9" style="33" customWidth="1"/>
    <col min="13" max="14" width="10.5703125" style="33" customWidth="1"/>
    <col min="15" max="15" width="11.28515625" style="33" customWidth="1"/>
    <col min="16" max="16" width="7.5703125" style="33" customWidth="1"/>
    <col min="17" max="17" width="10.85546875" style="33" customWidth="1"/>
    <col min="18" max="18" width="11.140625" style="129" customWidth="1"/>
    <col min="19" max="19" width="11" style="129" customWidth="1"/>
    <col min="20" max="20" width="8.7109375" style="33" customWidth="1"/>
    <col min="21" max="21" width="9.5703125" style="33" customWidth="1"/>
    <col min="22" max="22" width="10.140625" style="33" bestFit="1" customWidth="1"/>
    <col min="23" max="23" width="11.5703125" style="33" customWidth="1"/>
    <col min="24" max="24" width="9.7109375" style="33" customWidth="1"/>
    <col min="25" max="25" width="11" style="33" customWidth="1"/>
    <col min="26" max="16384" width="9.140625" style="33"/>
  </cols>
  <sheetData>
    <row r="1" spans="1:25">
      <c r="T1" s="33" t="s">
        <v>161</v>
      </c>
    </row>
    <row r="3" spans="1:25">
      <c r="Y3" s="33" t="s">
        <v>162</v>
      </c>
    </row>
    <row r="4" spans="1:25" ht="17.45" customHeight="1">
      <c r="A4" s="179" t="s">
        <v>223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</row>
    <row r="5" spans="1:25" ht="17.45" customHeight="1">
      <c r="A5" s="179" t="s">
        <v>224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</row>
    <row r="6" spans="1:25" ht="21" customHeight="1">
      <c r="A6" s="179" t="s">
        <v>225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</row>
    <row r="7" spans="1:25" ht="18" customHeight="1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</row>
    <row r="8" spans="1:25">
      <c r="A8" s="180" t="s">
        <v>2</v>
      </c>
      <c r="B8" s="180" t="s">
        <v>163</v>
      </c>
      <c r="C8" s="180" t="s">
        <v>164</v>
      </c>
      <c r="D8" s="180"/>
      <c r="E8" s="180"/>
      <c r="F8" s="180" t="s">
        <v>59</v>
      </c>
      <c r="G8" s="180"/>
      <c r="H8" s="180"/>
      <c r="I8" s="180"/>
      <c r="J8" s="180" t="s">
        <v>165</v>
      </c>
      <c r="K8" s="180"/>
      <c r="L8" s="180"/>
      <c r="M8" s="180"/>
      <c r="N8" s="180"/>
      <c r="O8" s="180"/>
      <c r="P8" s="180"/>
      <c r="Q8" s="180"/>
      <c r="R8" s="180" t="s">
        <v>166</v>
      </c>
      <c r="S8" s="180"/>
      <c r="T8" s="180"/>
      <c r="U8" s="180"/>
      <c r="V8" s="180"/>
      <c r="W8" s="180"/>
      <c r="X8" s="180"/>
      <c r="Y8" s="180"/>
    </row>
    <row r="9" spans="1:25">
      <c r="A9" s="180"/>
      <c r="B9" s="180"/>
      <c r="C9" s="180"/>
      <c r="D9" s="180"/>
      <c r="E9" s="180"/>
      <c r="F9" s="180"/>
      <c r="G9" s="180"/>
      <c r="H9" s="180"/>
      <c r="I9" s="180"/>
      <c r="J9" s="180" t="s">
        <v>213</v>
      </c>
      <c r="K9" s="180"/>
      <c r="L9" s="180"/>
      <c r="M9" s="180"/>
      <c r="N9" s="180"/>
      <c r="O9" s="180"/>
      <c r="P9" s="180"/>
      <c r="Q9" s="180"/>
      <c r="R9" s="180" t="s">
        <v>213</v>
      </c>
      <c r="S9" s="180"/>
      <c r="T9" s="180"/>
      <c r="U9" s="180"/>
      <c r="V9" s="180"/>
      <c r="W9" s="180"/>
      <c r="X9" s="180"/>
      <c r="Y9" s="180"/>
    </row>
    <row r="10" spans="1:25" ht="35.25" customHeight="1">
      <c r="A10" s="180"/>
      <c r="B10" s="180"/>
      <c r="C10" s="180"/>
      <c r="D10" s="180"/>
      <c r="E10" s="180"/>
      <c r="F10" s="162" t="s">
        <v>167</v>
      </c>
      <c r="G10" s="162"/>
      <c r="H10" s="180" t="s">
        <v>168</v>
      </c>
      <c r="I10" s="180"/>
      <c r="J10" s="180" t="s">
        <v>169</v>
      </c>
      <c r="K10" s="180"/>
      <c r="L10" s="180"/>
      <c r="M10" s="180"/>
      <c r="N10" s="180" t="s">
        <v>170</v>
      </c>
      <c r="O10" s="180"/>
      <c r="P10" s="180"/>
      <c r="Q10" s="180"/>
      <c r="R10" s="180" t="s">
        <v>169</v>
      </c>
      <c r="S10" s="180"/>
      <c r="T10" s="180"/>
      <c r="U10" s="180"/>
      <c r="V10" s="180" t="s">
        <v>170</v>
      </c>
      <c r="W10" s="180"/>
      <c r="X10" s="180"/>
      <c r="Y10" s="180"/>
    </row>
    <row r="11" spans="1:25" ht="12.75" customHeight="1">
      <c r="A11" s="180"/>
      <c r="B11" s="180"/>
      <c r="C11" s="180" t="s">
        <v>227</v>
      </c>
      <c r="D11" s="180" t="s">
        <v>171</v>
      </c>
      <c r="E11" s="181" t="s">
        <v>226</v>
      </c>
      <c r="F11" s="162" t="s">
        <v>60</v>
      </c>
      <c r="G11" s="162" t="s">
        <v>61</v>
      </c>
      <c r="H11" s="162" t="s">
        <v>60</v>
      </c>
      <c r="I11" s="180" t="s">
        <v>172</v>
      </c>
      <c r="J11" s="162" t="s">
        <v>18</v>
      </c>
      <c r="K11" s="180" t="s">
        <v>173</v>
      </c>
      <c r="L11" s="180"/>
      <c r="M11" s="180" t="s">
        <v>174</v>
      </c>
      <c r="N11" s="162" t="s">
        <v>18</v>
      </c>
      <c r="O11" s="180" t="s">
        <v>173</v>
      </c>
      <c r="P11" s="180"/>
      <c r="Q11" s="180" t="s">
        <v>174</v>
      </c>
      <c r="R11" s="162" t="s">
        <v>18</v>
      </c>
      <c r="S11" s="180" t="s">
        <v>173</v>
      </c>
      <c r="T11" s="180"/>
      <c r="U11" s="180" t="s">
        <v>174</v>
      </c>
      <c r="V11" s="162" t="s">
        <v>18</v>
      </c>
      <c r="W11" s="180" t="s">
        <v>173</v>
      </c>
      <c r="X11" s="180"/>
      <c r="Y11" s="180" t="s">
        <v>174</v>
      </c>
    </row>
    <row r="12" spans="1:25">
      <c r="A12" s="180"/>
      <c r="B12" s="180"/>
      <c r="C12" s="180"/>
      <c r="D12" s="180"/>
      <c r="E12" s="182"/>
      <c r="F12" s="162"/>
      <c r="G12" s="162"/>
      <c r="H12" s="162"/>
      <c r="I12" s="180"/>
      <c r="J12" s="162"/>
      <c r="K12" s="180"/>
      <c r="L12" s="180"/>
      <c r="M12" s="180"/>
      <c r="N12" s="162"/>
      <c r="O12" s="180"/>
      <c r="P12" s="180"/>
      <c r="Q12" s="180"/>
      <c r="R12" s="162"/>
      <c r="S12" s="180"/>
      <c r="T12" s="180"/>
      <c r="U12" s="180"/>
      <c r="V12" s="162"/>
      <c r="W12" s="180"/>
      <c r="X12" s="180"/>
      <c r="Y12" s="180"/>
    </row>
    <row r="13" spans="1:25">
      <c r="A13" s="180"/>
      <c r="B13" s="180"/>
      <c r="C13" s="180"/>
      <c r="D13" s="180"/>
      <c r="E13" s="182"/>
      <c r="F13" s="162"/>
      <c r="G13" s="162"/>
      <c r="H13" s="162"/>
      <c r="I13" s="180"/>
      <c r="J13" s="162"/>
      <c r="K13" s="180" t="s">
        <v>60</v>
      </c>
      <c r="L13" s="131" t="s">
        <v>62</v>
      </c>
      <c r="M13" s="180"/>
      <c r="N13" s="162"/>
      <c r="O13" s="180" t="s">
        <v>60</v>
      </c>
      <c r="P13" s="131" t="s">
        <v>62</v>
      </c>
      <c r="Q13" s="180"/>
      <c r="R13" s="162"/>
      <c r="S13" s="180" t="s">
        <v>60</v>
      </c>
      <c r="T13" s="131" t="s">
        <v>62</v>
      </c>
      <c r="U13" s="180"/>
      <c r="V13" s="162"/>
      <c r="W13" s="180" t="s">
        <v>60</v>
      </c>
      <c r="X13" s="131" t="s">
        <v>62</v>
      </c>
      <c r="Y13" s="180"/>
    </row>
    <row r="14" spans="1:25" ht="178.5" customHeight="1">
      <c r="A14" s="180"/>
      <c r="B14" s="180"/>
      <c r="C14" s="180"/>
      <c r="D14" s="180"/>
      <c r="E14" s="183"/>
      <c r="F14" s="162"/>
      <c r="G14" s="162"/>
      <c r="H14" s="162"/>
      <c r="I14" s="180"/>
      <c r="J14" s="162"/>
      <c r="K14" s="180"/>
      <c r="L14" s="131" t="s">
        <v>63</v>
      </c>
      <c r="M14" s="180"/>
      <c r="N14" s="162"/>
      <c r="O14" s="180"/>
      <c r="P14" s="131" t="s">
        <v>63</v>
      </c>
      <c r="Q14" s="180"/>
      <c r="R14" s="162"/>
      <c r="S14" s="180"/>
      <c r="T14" s="131" t="s">
        <v>63</v>
      </c>
      <c r="U14" s="180"/>
      <c r="V14" s="162"/>
      <c r="W14" s="180"/>
      <c r="X14" s="131" t="s">
        <v>63</v>
      </c>
      <c r="Y14" s="180"/>
    </row>
    <row r="15" spans="1:25">
      <c r="A15" s="131">
        <v>1</v>
      </c>
      <c r="B15" s="131">
        <v>2</v>
      </c>
      <c r="C15" s="131">
        <v>3</v>
      </c>
      <c r="D15" s="131">
        <v>4</v>
      </c>
      <c r="E15" s="131">
        <v>5</v>
      </c>
      <c r="F15" s="22">
        <v>6</v>
      </c>
      <c r="G15" s="22">
        <v>7</v>
      </c>
      <c r="H15" s="22">
        <v>8</v>
      </c>
      <c r="I15" s="131">
        <v>9</v>
      </c>
      <c r="J15" s="22">
        <v>10</v>
      </c>
      <c r="K15" s="131">
        <v>11</v>
      </c>
      <c r="L15" s="131">
        <v>12</v>
      </c>
      <c r="M15" s="131">
        <v>13</v>
      </c>
      <c r="N15" s="22">
        <v>14</v>
      </c>
      <c r="O15" s="131">
        <v>15</v>
      </c>
      <c r="P15" s="131">
        <v>16</v>
      </c>
      <c r="Q15" s="131">
        <v>17</v>
      </c>
      <c r="R15" s="22">
        <v>10</v>
      </c>
      <c r="S15" s="131">
        <v>11</v>
      </c>
      <c r="T15" s="131">
        <v>12</v>
      </c>
      <c r="U15" s="131">
        <v>13</v>
      </c>
      <c r="V15" s="22">
        <v>14</v>
      </c>
      <c r="W15" s="131">
        <v>15</v>
      </c>
      <c r="X15" s="131">
        <v>16</v>
      </c>
      <c r="Y15" s="131">
        <v>17</v>
      </c>
    </row>
    <row r="16" spans="1:25" s="104" customFormat="1" ht="45" customHeight="1">
      <c r="A16" s="18">
        <v>1</v>
      </c>
      <c r="B16" s="146" t="s">
        <v>175</v>
      </c>
      <c r="C16" s="132"/>
      <c r="D16" s="132">
        <v>2</v>
      </c>
      <c r="E16" s="132"/>
      <c r="F16" s="132">
        <f>Лист1!A16+Лист1!A23+Лист1!A29+Лист1!A34</f>
        <v>14</v>
      </c>
      <c r="G16" s="132">
        <f>Лист1!A34</f>
        <v>2</v>
      </c>
      <c r="H16" s="133">
        <v>7666.1</v>
      </c>
      <c r="I16" s="133">
        <f>Лист1!E35</f>
        <v>71.900000000000006</v>
      </c>
      <c r="J16" s="148">
        <f>K16+M16</f>
        <v>36771.589999999997</v>
      </c>
      <c r="K16" s="148">
        <v>32320.52</v>
      </c>
      <c r="L16" s="133">
        <v>0</v>
      </c>
      <c r="M16" s="148">
        <v>4451.07</v>
      </c>
      <c r="N16" s="148">
        <f>O16+Q16</f>
        <v>33335.760000000002</v>
      </c>
      <c r="O16" s="148">
        <v>32320.52</v>
      </c>
      <c r="P16" s="133"/>
      <c r="Q16" s="148">
        <v>1015.24</v>
      </c>
      <c r="R16" s="148">
        <f>S16+U16</f>
        <v>32272.010000000002</v>
      </c>
      <c r="S16" s="148">
        <v>30792.29</v>
      </c>
      <c r="T16" s="133">
        <v>0</v>
      </c>
      <c r="U16" s="148">
        <v>1479.72</v>
      </c>
      <c r="V16" s="148">
        <f>W16+Y16</f>
        <v>31707.13</v>
      </c>
      <c r="W16" s="148">
        <v>30792.29</v>
      </c>
      <c r="X16" s="132"/>
      <c r="Y16" s="148">
        <v>914.84</v>
      </c>
    </row>
    <row r="17" spans="1:25" s="129" customFormat="1" ht="19.899999999999999" customHeight="1">
      <c r="A17" s="134"/>
      <c r="B17" s="134"/>
      <c r="C17" s="135"/>
      <c r="D17" s="135"/>
      <c r="E17" s="135"/>
      <c r="F17" s="135"/>
      <c r="G17" s="135"/>
      <c r="H17" s="135"/>
      <c r="I17" s="135"/>
      <c r="J17" s="136"/>
      <c r="K17" s="137"/>
      <c r="L17" s="137"/>
      <c r="M17" s="137"/>
      <c r="N17" s="136"/>
      <c r="O17" s="137"/>
      <c r="P17" s="137"/>
      <c r="Q17" s="137"/>
      <c r="R17" s="136"/>
      <c r="S17" s="137"/>
      <c r="T17" s="137"/>
      <c r="U17" s="137"/>
      <c r="V17" s="136"/>
      <c r="W17" s="137"/>
      <c r="X17" s="137"/>
      <c r="Y17" s="137"/>
    </row>
    <row r="18" spans="1:25" s="59" customFormat="1">
      <c r="A18" s="138"/>
      <c r="B18" s="139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1"/>
      <c r="O18" s="141"/>
      <c r="P18" s="141"/>
      <c r="Q18" s="141"/>
      <c r="R18" s="141"/>
      <c r="S18" s="141"/>
      <c r="T18" s="141"/>
      <c r="U18" s="104"/>
      <c r="V18" s="104"/>
    </row>
    <row r="19" spans="1:25" s="129" customFormat="1">
      <c r="B19" s="33"/>
      <c r="C19" s="142"/>
      <c r="D19" s="142"/>
      <c r="E19" s="142"/>
      <c r="F19" s="142"/>
      <c r="G19" s="142"/>
      <c r="H19" s="142"/>
      <c r="I19" s="142"/>
      <c r="J19" s="143"/>
      <c r="K19" s="143"/>
      <c r="L19" s="144"/>
      <c r="M19" s="144"/>
      <c r="N19" s="143"/>
      <c r="O19" s="143"/>
      <c r="P19" s="144"/>
      <c r="Q19" s="144"/>
      <c r="R19" s="143"/>
      <c r="S19" s="143"/>
      <c r="T19" s="142"/>
      <c r="V19" s="143"/>
      <c r="W19" s="143"/>
    </row>
    <row r="20" spans="1:25" s="129" customFormat="1">
      <c r="B20" s="33"/>
      <c r="C20" s="142"/>
      <c r="D20" s="142"/>
      <c r="E20" s="142"/>
      <c r="F20" s="142"/>
      <c r="G20" s="142"/>
      <c r="H20" s="142"/>
      <c r="I20" s="142"/>
      <c r="J20" s="143"/>
      <c r="K20" s="144"/>
      <c r="L20" s="144"/>
      <c r="M20" s="144"/>
      <c r="N20" s="144"/>
      <c r="O20" s="144"/>
      <c r="P20" s="144"/>
      <c r="Q20" s="144"/>
      <c r="R20" s="142"/>
      <c r="S20" s="142"/>
      <c r="T20" s="142"/>
    </row>
    <row r="21" spans="1:25" s="129" customFormat="1">
      <c r="B21" s="33"/>
      <c r="C21" s="142"/>
      <c r="D21" s="142"/>
      <c r="E21" s="142"/>
      <c r="F21" s="142"/>
      <c r="G21" s="142"/>
      <c r="H21" s="142"/>
      <c r="I21" s="142"/>
      <c r="J21" s="143"/>
      <c r="K21" s="144"/>
      <c r="L21" s="144"/>
      <c r="M21" s="144"/>
      <c r="N21" s="144"/>
      <c r="O21" s="144"/>
      <c r="P21" s="144"/>
      <c r="Q21" s="144"/>
      <c r="R21" s="142"/>
      <c r="S21" s="142"/>
      <c r="T21" s="142"/>
    </row>
    <row r="22" spans="1:25" s="129" customFormat="1">
      <c r="B22" s="33"/>
      <c r="J22" s="143"/>
      <c r="K22" s="144"/>
      <c r="L22" s="144"/>
      <c r="M22" s="144"/>
      <c r="N22" s="144"/>
      <c r="O22" s="144"/>
      <c r="P22" s="144"/>
      <c r="Q22" s="144"/>
    </row>
    <row r="23" spans="1:25" s="129" customFormat="1">
      <c r="B23" s="33"/>
      <c r="K23" s="144"/>
      <c r="L23" s="144"/>
      <c r="M23" s="144"/>
      <c r="N23" s="144"/>
      <c r="O23" s="144"/>
      <c r="P23" s="144"/>
      <c r="Q23" s="144"/>
    </row>
    <row r="24" spans="1:25" s="129" customFormat="1">
      <c r="B24" s="33"/>
      <c r="K24" s="144"/>
      <c r="L24" s="144"/>
      <c r="M24" s="144"/>
      <c r="N24" s="144"/>
      <c r="O24" s="144"/>
      <c r="P24" s="144"/>
      <c r="Q24" s="144"/>
    </row>
    <row r="25" spans="1:25" s="129" customFormat="1">
      <c r="B25" s="33"/>
      <c r="K25" s="144"/>
      <c r="L25" s="144"/>
      <c r="M25" s="144"/>
      <c r="N25" s="144"/>
      <c r="O25" s="144"/>
      <c r="P25" s="144"/>
      <c r="Q25" s="144"/>
    </row>
    <row r="26" spans="1:25" s="129" customFormat="1">
      <c r="B26" s="33"/>
      <c r="K26" s="144"/>
      <c r="L26" s="144"/>
      <c r="M26" s="144"/>
      <c r="N26" s="144"/>
      <c r="O26" s="144"/>
      <c r="P26" s="144"/>
      <c r="Q26" s="144"/>
    </row>
    <row r="27" spans="1:25">
      <c r="J27" s="129"/>
      <c r="K27" s="144"/>
      <c r="L27" s="144"/>
      <c r="M27" s="144"/>
      <c r="N27" s="144"/>
      <c r="O27" s="144"/>
      <c r="P27" s="144"/>
      <c r="Q27" s="144"/>
    </row>
    <row r="28" spans="1:25">
      <c r="J28" s="129"/>
      <c r="K28" s="144"/>
      <c r="L28" s="144"/>
      <c r="M28" s="144"/>
      <c r="N28" s="144"/>
      <c r="O28" s="144"/>
      <c r="P28" s="144"/>
      <c r="Q28" s="144"/>
    </row>
    <row r="29" spans="1:25">
      <c r="J29" s="129"/>
      <c r="K29" s="144"/>
      <c r="L29" s="144"/>
      <c r="M29" s="144"/>
      <c r="N29" s="144"/>
      <c r="O29" s="144"/>
      <c r="P29" s="144"/>
      <c r="Q29" s="144"/>
    </row>
    <row r="30" spans="1:25">
      <c r="J30" s="129"/>
      <c r="K30" s="144"/>
      <c r="L30" s="144"/>
      <c r="M30" s="144"/>
      <c r="N30" s="144"/>
      <c r="O30" s="144"/>
      <c r="P30" s="144"/>
      <c r="Q30" s="144"/>
    </row>
    <row r="31" spans="1:25">
      <c r="J31" s="129"/>
      <c r="K31" s="144"/>
      <c r="L31" s="144"/>
      <c r="M31" s="144"/>
      <c r="N31" s="144"/>
      <c r="O31" s="144"/>
      <c r="P31" s="144"/>
      <c r="Q31" s="144"/>
    </row>
    <row r="32" spans="1:25">
      <c r="J32" s="129"/>
      <c r="K32" s="144"/>
      <c r="L32" s="144"/>
      <c r="M32" s="144"/>
      <c r="N32" s="144"/>
      <c r="O32" s="144"/>
      <c r="P32" s="144"/>
      <c r="Q32" s="144"/>
    </row>
    <row r="33" spans="1:19">
      <c r="J33" s="129"/>
      <c r="K33" s="144"/>
      <c r="L33" s="144"/>
      <c r="M33" s="144"/>
      <c r="N33" s="144"/>
      <c r="O33" s="144"/>
      <c r="P33" s="144"/>
      <c r="Q33" s="144"/>
    </row>
    <row r="34" spans="1:19">
      <c r="J34" s="129"/>
      <c r="K34" s="144"/>
      <c r="L34" s="144"/>
      <c r="M34" s="144"/>
      <c r="N34" s="144"/>
      <c r="O34" s="144"/>
      <c r="P34" s="144"/>
      <c r="Q34" s="144"/>
    </row>
    <row r="35" spans="1:19">
      <c r="J35" s="129"/>
      <c r="K35" s="144"/>
      <c r="L35" s="144"/>
      <c r="M35" s="144"/>
      <c r="N35" s="144"/>
      <c r="O35" s="144"/>
      <c r="P35" s="144"/>
      <c r="Q35" s="144"/>
    </row>
    <row r="36" spans="1:19">
      <c r="J36" s="129"/>
      <c r="K36" s="144"/>
      <c r="L36" s="144"/>
      <c r="M36" s="144"/>
      <c r="N36" s="144"/>
      <c r="O36" s="144"/>
      <c r="P36" s="144"/>
      <c r="Q36" s="144"/>
    </row>
    <row r="37" spans="1:19">
      <c r="J37" s="129"/>
      <c r="K37" s="144"/>
      <c r="L37" s="144"/>
      <c r="M37" s="144"/>
      <c r="N37" s="144"/>
      <c r="O37" s="144"/>
      <c r="P37" s="144"/>
      <c r="Q37" s="144"/>
    </row>
    <row r="38" spans="1:19">
      <c r="J38" s="129"/>
      <c r="K38" s="144"/>
      <c r="L38" s="144"/>
      <c r="M38" s="144"/>
      <c r="N38" s="144"/>
      <c r="O38" s="144"/>
      <c r="P38" s="144"/>
      <c r="Q38" s="144"/>
    </row>
    <row r="39" spans="1:19">
      <c r="J39" s="129"/>
      <c r="K39" s="144"/>
      <c r="L39" s="144"/>
      <c r="M39" s="144"/>
      <c r="N39" s="144"/>
      <c r="O39" s="144"/>
      <c r="P39" s="144"/>
      <c r="Q39" s="144"/>
    </row>
    <row r="40" spans="1:19">
      <c r="J40" s="129"/>
      <c r="K40" s="144"/>
      <c r="L40" s="144"/>
      <c r="M40" s="144"/>
      <c r="N40" s="144"/>
      <c r="O40" s="144"/>
      <c r="P40" s="144"/>
      <c r="Q40" s="144"/>
    </row>
    <row r="41" spans="1:19">
      <c r="J41" s="129"/>
      <c r="K41" s="144"/>
      <c r="L41" s="144"/>
      <c r="M41" s="144"/>
      <c r="N41" s="144"/>
      <c r="O41" s="144"/>
      <c r="P41" s="144"/>
      <c r="Q41" s="144"/>
    </row>
    <row r="42" spans="1:19">
      <c r="J42" s="129"/>
      <c r="K42" s="144"/>
      <c r="L42" s="144"/>
      <c r="M42" s="144"/>
      <c r="N42" s="144"/>
      <c r="O42" s="144"/>
      <c r="P42" s="144"/>
      <c r="Q42" s="144"/>
    </row>
    <row r="43" spans="1:19">
      <c r="A43" s="13"/>
      <c r="B43" s="13"/>
      <c r="C43" s="13"/>
      <c r="D43" s="13"/>
      <c r="E43" s="13"/>
      <c r="F43" s="13"/>
      <c r="G43" s="13"/>
      <c r="H43" s="13"/>
      <c r="I43" s="13"/>
      <c r="J43" s="145"/>
      <c r="K43" s="145"/>
      <c r="L43" s="145"/>
      <c r="M43" s="145"/>
      <c r="N43" s="145"/>
      <c r="O43" s="145"/>
      <c r="P43" s="145"/>
      <c r="Q43" s="145"/>
      <c r="R43" s="59"/>
      <c r="S43" s="59"/>
    </row>
    <row r="44" spans="1:19">
      <c r="J44" s="129"/>
      <c r="K44" s="129"/>
      <c r="L44" s="129"/>
      <c r="M44" s="129"/>
      <c r="N44" s="129"/>
      <c r="O44" s="129"/>
      <c r="P44" s="129"/>
    </row>
    <row r="45" spans="1:19">
      <c r="J45" s="129"/>
      <c r="K45" s="129"/>
      <c r="L45" s="129"/>
      <c r="M45" s="129"/>
      <c r="N45" s="129"/>
      <c r="O45" s="129"/>
      <c r="P45" s="129"/>
    </row>
  </sheetData>
  <mergeCells count="40">
    <mergeCell ref="O11:P12"/>
    <mergeCell ref="W13:W14"/>
    <mergeCell ref="Q11:Q14"/>
    <mergeCell ref="R11:R14"/>
    <mergeCell ref="S11:T12"/>
    <mergeCell ref="U11:U14"/>
    <mergeCell ref="V11:V14"/>
    <mergeCell ref="W11:X12"/>
    <mergeCell ref="R10:U10"/>
    <mergeCell ref="V10:Y10"/>
    <mergeCell ref="C11:C14"/>
    <mergeCell ref="D11:D14"/>
    <mergeCell ref="E11:E14"/>
    <mergeCell ref="F11:F14"/>
    <mergeCell ref="G11:G14"/>
    <mergeCell ref="I11:I14"/>
    <mergeCell ref="J11:J14"/>
    <mergeCell ref="K11:L12"/>
    <mergeCell ref="M11:M14"/>
    <mergeCell ref="N11:N14"/>
    <mergeCell ref="Y11:Y14"/>
    <mergeCell ref="K13:K14"/>
    <mergeCell ref="O13:O14"/>
    <mergeCell ref="S13:S14"/>
    <mergeCell ref="A4:Y4"/>
    <mergeCell ref="A5:Y5"/>
    <mergeCell ref="A6:Y6"/>
    <mergeCell ref="A8:A14"/>
    <mergeCell ref="B8:B14"/>
    <mergeCell ref="C8:E10"/>
    <mergeCell ref="F8:I9"/>
    <mergeCell ref="J8:Q8"/>
    <mergeCell ref="R8:Y8"/>
    <mergeCell ref="J9:Q9"/>
    <mergeCell ref="H11:H14"/>
    <mergeCell ref="R9:Y9"/>
    <mergeCell ref="F10:G10"/>
    <mergeCell ref="H10:I10"/>
    <mergeCell ref="J10:M10"/>
    <mergeCell ref="N10:Q10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2014-05-05T04:26:39Z</cp:lastPrinted>
  <dcterms:created xsi:type="dcterms:W3CDTF">2006-09-16T00:00:00Z</dcterms:created>
  <dcterms:modified xsi:type="dcterms:W3CDTF">2023-03-09T07:38:26Z</dcterms:modified>
</cp:coreProperties>
</file>